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activeTab="1"/>
  </bookViews>
  <sheets>
    <sheet name="Intro" sheetId="3" r:id="rId1"/>
    <sheet name="List" sheetId="2" r:id="rId2"/>
    <sheet name="Summary" sheetId="4" r:id="rId3"/>
  </sheets>
  <calcPr calcId="124519"/>
</workbook>
</file>

<file path=xl/calcChain.xml><?xml version="1.0" encoding="utf-8"?>
<calcChain xmlns="http://schemas.openxmlformats.org/spreadsheetml/2006/main">
  <c r="R34" i="2"/>
  <c r="S34"/>
  <c r="R17" l="1"/>
  <c r="S17"/>
  <c r="R18"/>
  <c r="S18"/>
  <c r="R19"/>
  <c r="S19"/>
  <c r="R20"/>
  <c r="S20"/>
  <c r="S59"/>
  <c r="R59"/>
  <c r="J47" i="4"/>
  <c r="J48"/>
  <c r="J49"/>
  <c r="J50"/>
  <c r="J51"/>
  <c r="J52"/>
  <c r="J53"/>
  <c r="J30"/>
  <c r="J31"/>
  <c r="J32"/>
  <c r="J33"/>
  <c r="J34"/>
  <c r="J35"/>
  <c r="J36"/>
  <c r="J37"/>
  <c r="J38"/>
  <c r="J39"/>
  <c r="J40"/>
  <c r="J41"/>
  <c r="J42"/>
  <c r="J43"/>
  <c r="J44"/>
  <c r="J45"/>
  <c r="J4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4"/>
  <c r="E23"/>
  <c r="E24"/>
  <c r="E25"/>
  <c r="E22"/>
  <c r="B23"/>
  <c r="B24"/>
  <c r="B25"/>
  <c r="B22"/>
  <c r="F8"/>
  <c r="F9"/>
  <c r="F10"/>
  <c r="F11"/>
  <c r="F12"/>
  <c r="F13"/>
  <c r="F14"/>
  <c r="F15"/>
  <c r="F16"/>
  <c r="F17"/>
  <c r="F18"/>
  <c r="F7"/>
  <c r="F6"/>
  <c r="F5"/>
  <c r="F4"/>
  <c r="B4"/>
  <c r="B5"/>
  <c r="B6"/>
  <c r="B7"/>
  <c r="B9"/>
  <c r="B10"/>
  <c r="B11"/>
  <c r="B12"/>
  <c r="B13"/>
  <c r="B14"/>
  <c r="B15"/>
  <c r="B16"/>
  <c r="B17"/>
  <c r="B18"/>
  <c r="B8"/>
  <c r="S127" i="2"/>
  <c r="R127"/>
  <c r="R265"/>
  <c r="S265"/>
  <c r="R274"/>
  <c r="S274"/>
  <c r="R125"/>
  <c r="S125"/>
  <c r="R130"/>
  <c r="S130"/>
  <c r="R126"/>
  <c r="S126"/>
  <c r="S152"/>
  <c r="S151"/>
  <c r="R152"/>
  <c r="R151"/>
  <c r="R140"/>
  <c r="S140"/>
  <c r="R46"/>
  <c r="S46"/>
  <c r="R107"/>
  <c r="S107"/>
  <c r="R236"/>
  <c r="S236"/>
  <c r="R237"/>
  <c r="S237"/>
  <c r="S205"/>
  <c r="R205"/>
  <c r="S222"/>
  <c r="R222"/>
  <c r="R221"/>
  <c r="S221"/>
  <c r="S224"/>
  <c r="R224"/>
  <c r="R223"/>
  <c r="S223"/>
  <c r="R217"/>
  <c r="S217"/>
  <c r="R275"/>
  <c r="S275"/>
  <c r="R50"/>
  <c r="S50"/>
  <c r="R156"/>
  <c r="S156"/>
  <c r="S267"/>
  <c r="R267"/>
  <c r="R266"/>
  <c r="S266"/>
  <c r="R48"/>
  <c r="S48"/>
  <c r="R254"/>
  <c r="S254"/>
  <c r="S47"/>
  <c r="R47"/>
  <c r="S144"/>
  <c r="R144"/>
  <c r="R163"/>
  <c r="S163"/>
  <c r="S132"/>
  <c r="R132"/>
  <c r="S131"/>
  <c r="R131"/>
  <c r="S210"/>
  <c r="R210"/>
  <c r="R67"/>
  <c r="S67"/>
  <c r="R164"/>
  <c r="S164"/>
  <c r="R245"/>
  <c r="S245"/>
  <c r="R114"/>
  <c r="S114"/>
  <c r="R208"/>
  <c r="S208"/>
  <c r="R207"/>
  <c r="S207"/>
  <c r="R141"/>
  <c r="S141"/>
  <c r="S206"/>
  <c r="R206"/>
  <c r="S66"/>
  <c r="R66"/>
  <c r="S192"/>
  <c r="R192"/>
  <c r="S162"/>
  <c r="R162"/>
  <c r="S13"/>
  <c r="S12"/>
  <c r="R13"/>
  <c r="R12"/>
  <c r="S112"/>
  <c r="R112"/>
  <c r="S243"/>
  <c r="R243"/>
  <c r="S65"/>
  <c r="R65"/>
  <c r="R176"/>
  <c r="S176"/>
  <c r="S52"/>
  <c r="R52"/>
  <c r="S11"/>
  <c r="R11"/>
  <c r="R135"/>
  <c r="S135"/>
  <c r="S160"/>
  <c r="R160"/>
  <c r="R196"/>
  <c r="S196"/>
  <c r="R195"/>
  <c r="S195"/>
  <c r="R159"/>
  <c r="S159"/>
  <c r="S129"/>
  <c r="R129"/>
  <c r="R9"/>
  <c r="S9"/>
  <c r="S170"/>
  <c r="R170"/>
  <c r="S182"/>
  <c r="R182"/>
  <c r="S178"/>
  <c r="R178"/>
  <c r="S157"/>
  <c r="R157"/>
  <c r="R203"/>
  <c r="S203"/>
  <c r="S4"/>
  <c r="R4"/>
  <c r="S189"/>
  <c r="S191"/>
  <c r="S128"/>
  <c r="R189"/>
  <c r="R191"/>
  <c r="R128"/>
  <c r="S38"/>
  <c r="R38"/>
  <c r="R139"/>
  <c r="S139"/>
  <c r="R133"/>
  <c r="S133"/>
  <c r="R238"/>
  <c r="S238"/>
  <c r="S138"/>
  <c r="R138"/>
  <c r="S6"/>
  <c r="R6"/>
  <c r="R8"/>
  <c r="S8"/>
  <c r="R124"/>
  <c r="S124"/>
  <c r="S122"/>
  <c r="R122"/>
  <c r="R106"/>
  <c r="S106"/>
  <c r="R120"/>
  <c r="S120"/>
  <c r="R60"/>
  <c r="S60"/>
  <c r="S3"/>
  <c r="R3"/>
  <c r="R219"/>
  <c r="R111"/>
  <c r="S111"/>
  <c r="S108"/>
  <c r="R108"/>
  <c r="R115"/>
  <c r="S115"/>
  <c r="S109"/>
  <c r="R109"/>
  <c r="S110"/>
  <c r="R110"/>
  <c r="S215"/>
  <c r="R215"/>
  <c r="R99"/>
  <c r="S99"/>
  <c r="R98"/>
  <c r="S98"/>
  <c r="R94"/>
  <c r="S94"/>
  <c r="S91"/>
  <c r="S90"/>
  <c r="R91"/>
  <c r="R90"/>
  <c r="S85"/>
  <c r="R85"/>
  <c r="R80"/>
  <c r="S80"/>
  <c r="S77"/>
  <c r="R77"/>
  <c r="R74"/>
  <c r="S74"/>
  <c r="R68"/>
  <c r="S68"/>
  <c r="S71"/>
  <c r="R71"/>
  <c r="S100"/>
  <c r="R100"/>
  <c r="S97"/>
  <c r="R97"/>
  <c r="R96"/>
  <c r="S96"/>
  <c r="R95"/>
  <c r="S95"/>
  <c r="S92"/>
  <c r="R92"/>
  <c r="R87"/>
  <c r="S87"/>
  <c r="S86"/>
  <c r="R86"/>
  <c r="S84"/>
  <c r="S83"/>
  <c r="R84"/>
  <c r="R83"/>
  <c r="S82"/>
  <c r="R82"/>
  <c r="S79"/>
  <c r="R79"/>
  <c r="S78"/>
  <c r="R78"/>
  <c r="R273"/>
  <c r="S273"/>
  <c r="R276"/>
  <c r="S276"/>
  <c r="S76"/>
  <c r="R76"/>
  <c r="S75"/>
  <c r="R75"/>
  <c r="S70"/>
  <c r="R70"/>
  <c r="S69"/>
  <c r="R69"/>
  <c r="R147"/>
  <c r="S147"/>
  <c r="R149"/>
  <c r="S149"/>
  <c r="R148"/>
  <c r="S148"/>
  <c r="R33"/>
  <c r="S33"/>
  <c r="R260"/>
  <c r="S260"/>
  <c r="S252"/>
  <c r="R252"/>
  <c r="S248"/>
  <c r="R248"/>
  <c r="S226"/>
  <c r="R226"/>
  <c r="S227"/>
  <c r="R227"/>
  <c r="S225"/>
  <c r="R225"/>
  <c r="S229"/>
  <c r="R229"/>
  <c r="S233"/>
  <c r="R233"/>
  <c r="S54"/>
  <c r="S53"/>
  <c r="R54"/>
  <c r="S180"/>
  <c r="S81"/>
  <c r="S72"/>
  <c r="S150"/>
  <c r="S24"/>
  <c r="S25"/>
  <c r="S26"/>
  <c r="S27"/>
  <c r="S28"/>
  <c r="S118"/>
  <c r="S29"/>
  <c r="S154"/>
  <c r="S155"/>
  <c r="S262"/>
  <c r="S271"/>
  <c r="S119"/>
  <c r="S31"/>
  <c r="S30"/>
  <c r="S146"/>
  <c r="S117"/>
  <c r="S212"/>
  <c r="S45"/>
  <c r="S268"/>
  <c r="S258"/>
  <c r="S261"/>
  <c r="S2"/>
  <c r="S247"/>
  <c r="S253"/>
  <c r="S234"/>
  <c r="S40"/>
  <c r="S259"/>
  <c r="S202"/>
  <c r="S165"/>
  <c r="S204"/>
  <c r="S272"/>
  <c r="S199"/>
  <c r="S200"/>
  <c r="S101"/>
  <c r="S197"/>
  <c r="S256"/>
  <c r="S255"/>
  <c r="S209"/>
  <c r="S158"/>
  <c r="S43"/>
  <c r="S44"/>
  <c r="S104"/>
  <c r="S105"/>
  <c r="S213"/>
  <c r="S7"/>
  <c r="S10"/>
  <c r="S62"/>
  <c r="S35"/>
  <c r="S187"/>
  <c r="S219"/>
  <c r="S218"/>
  <c r="S251"/>
  <c r="S250"/>
  <c r="S58"/>
  <c r="S137"/>
  <c r="S232"/>
  <c r="S230"/>
  <c r="S228"/>
  <c r="S214"/>
  <c r="S51"/>
  <c r="S102"/>
  <c r="S194"/>
  <c r="S14"/>
  <c r="S193"/>
  <c r="S55"/>
  <c r="S64"/>
  <c r="S63"/>
  <c r="S121"/>
  <c r="S116"/>
  <c r="S103"/>
  <c r="S167"/>
  <c r="S269"/>
  <c r="S270"/>
  <c r="S123"/>
  <c r="S264"/>
  <c r="S49"/>
  <c r="S145"/>
  <c r="S257"/>
  <c r="S179"/>
  <c r="S174"/>
  <c r="S113"/>
  <c r="S166"/>
  <c r="S134"/>
  <c r="S93"/>
  <c r="S263"/>
  <c r="S241"/>
  <c r="S235"/>
  <c r="S15"/>
  <c r="S16"/>
  <c r="S21"/>
  <c r="S32"/>
  <c r="S42"/>
  <c r="S61"/>
  <c r="S89"/>
  <c r="S88"/>
  <c r="S136"/>
  <c r="S153"/>
  <c r="S171"/>
  <c r="S183"/>
  <c r="S184"/>
  <c r="S185"/>
  <c r="S198"/>
  <c r="S201"/>
  <c r="S240"/>
  <c r="S242"/>
  <c r="S246"/>
  <c r="S220"/>
  <c r="S172"/>
  <c r="S175"/>
  <c r="S161"/>
  <c r="S231"/>
  <c r="S186"/>
  <c r="S188"/>
  <c r="S22"/>
  <c r="S244"/>
  <c r="S249"/>
  <c r="S190"/>
  <c r="S239"/>
  <c r="S57"/>
  <c r="S56"/>
  <c r="S169"/>
  <c r="S168"/>
  <c r="S41"/>
  <c r="S23"/>
  <c r="S177"/>
  <c r="S173"/>
  <c r="S37"/>
  <c r="S39"/>
  <c r="S36"/>
  <c r="S142"/>
  <c r="S143"/>
  <c r="S73"/>
  <c r="S216"/>
  <c r="S211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181"/>
  <c r="R81"/>
  <c r="R72"/>
  <c r="R150"/>
  <c r="R24"/>
  <c r="R25"/>
  <c r="R26"/>
  <c r="R27"/>
  <c r="R28"/>
  <c r="R118"/>
  <c r="R29"/>
  <c r="R154"/>
  <c r="R155"/>
  <c r="R262"/>
  <c r="R271"/>
  <c r="R119"/>
  <c r="R31"/>
  <c r="R30"/>
  <c r="R146"/>
  <c r="R117"/>
  <c r="R212"/>
  <c r="R45"/>
  <c r="R268"/>
  <c r="R258"/>
  <c r="R261"/>
  <c r="R2"/>
  <c r="R247"/>
  <c r="R253"/>
  <c r="R234"/>
  <c r="R40"/>
  <c r="R259"/>
  <c r="R202"/>
  <c r="R165"/>
  <c r="R204"/>
  <c r="R272"/>
  <c r="R199"/>
  <c r="R200"/>
  <c r="R101"/>
  <c r="R197"/>
  <c r="R256"/>
  <c r="R255"/>
  <c r="R209"/>
  <c r="R158"/>
  <c r="R43"/>
  <c r="R44"/>
  <c r="R104"/>
  <c r="R105"/>
  <c r="R213"/>
  <c r="R7"/>
  <c r="R10"/>
  <c r="R62"/>
  <c r="R35"/>
  <c r="R187"/>
  <c r="R218"/>
  <c r="R251"/>
  <c r="R250"/>
  <c r="R58"/>
  <c r="R137"/>
  <c r="R232"/>
  <c r="R230"/>
  <c r="R228"/>
  <c r="R214"/>
  <c r="R51"/>
  <c r="R102"/>
  <c r="R194"/>
  <c r="R14"/>
  <c r="R193"/>
  <c r="R55"/>
  <c r="R64"/>
  <c r="R63"/>
  <c r="R121"/>
  <c r="R116"/>
  <c r="R103"/>
  <c r="R167"/>
  <c r="R269"/>
  <c r="R270"/>
  <c r="R123"/>
  <c r="R264"/>
  <c r="R49"/>
  <c r="R145"/>
  <c r="R257"/>
  <c r="R179"/>
  <c r="R174"/>
  <c r="R113"/>
  <c r="R166"/>
  <c r="R134"/>
  <c r="R93"/>
  <c r="R53"/>
  <c r="R263"/>
  <c r="R241"/>
  <c r="R235"/>
  <c r="R15"/>
  <c r="R16"/>
  <c r="R21"/>
  <c r="R32"/>
  <c r="R42"/>
  <c r="R61"/>
  <c r="R89"/>
  <c r="R88"/>
  <c r="R136"/>
  <c r="R153"/>
  <c r="R171"/>
  <c r="R183"/>
  <c r="R184"/>
  <c r="R185"/>
  <c r="R198"/>
  <c r="R201"/>
  <c r="R240"/>
  <c r="R242"/>
  <c r="R246"/>
  <c r="R220"/>
  <c r="R172"/>
  <c r="R175"/>
  <c r="R161"/>
  <c r="R231"/>
  <c r="R186"/>
  <c r="R188"/>
  <c r="R22"/>
  <c r="R244"/>
  <c r="R249"/>
  <c r="R190"/>
  <c r="R239"/>
  <c r="R57"/>
  <c r="R56"/>
  <c r="R169"/>
  <c r="R168"/>
  <c r="R41"/>
  <c r="R23"/>
  <c r="R177"/>
  <c r="R173"/>
  <c r="R37"/>
  <c r="R39"/>
  <c r="R36"/>
  <c r="R142"/>
  <c r="R143"/>
  <c r="R73"/>
  <c r="R216"/>
  <c r="R211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180"/>
  <c r="R181"/>
  <c r="C13" i="4" l="1"/>
  <c r="C18"/>
  <c r="C8"/>
  <c r="G9"/>
</calcChain>
</file>

<file path=xl/sharedStrings.xml><?xml version="1.0" encoding="utf-8"?>
<sst xmlns="http://schemas.openxmlformats.org/spreadsheetml/2006/main" count="2470" uniqueCount="829">
  <si>
    <t>Bell</t>
  </si>
  <si>
    <t>Tan</t>
  </si>
  <si>
    <t>Dia</t>
  </si>
  <si>
    <t>Sh.Circ</t>
  </si>
  <si>
    <t>Founder</t>
  </si>
  <si>
    <t>Place</t>
  </si>
  <si>
    <t>Cwt</t>
  </si>
  <si>
    <t>Qr</t>
  </si>
  <si>
    <t>Lbs</t>
  </si>
  <si>
    <t>Note</t>
  </si>
  <si>
    <t>Canons</t>
  </si>
  <si>
    <t>Visited</t>
  </si>
  <si>
    <t xml:space="preserve">Myndtown </t>
  </si>
  <si>
    <t>Dulas</t>
  </si>
  <si>
    <t>Littleborough</t>
  </si>
  <si>
    <t>Notts</t>
  </si>
  <si>
    <t>1 of 2</t>
  </si>
  <si>
    <t>Bilsdale</t>
  </si>
  <si>
    <t>Yorks</t>
  </si>
  <si>
    <t>GAD 4/69</t>
  </si>
  <si>
    <t xml:space="preserve">Roxby </t>
  </si>
  <si>
    <t>Off</t>
  </si>
  <si>
    <t>Cotesbach</t>
  </si>
  <si>
    <t>Leics</t>
  </si>
  <si>
    <t>Argent</t>
  </si>
  <si>
    <t>Moresby older</t>
  </si>
  <si>
    <t>Moresby newer</t>
  </si>
  <si>
    <t>Lamplugh</t>
  </si>
  <si>
    <t>Ilderton</t>
  </si>
  <si>
    <t>Northumberland</t>
  </si>
  <si>
    <t>GAD 10/18</t>
  </si>
  <si>
    <t>Claughton</t>
  </si>
  <si>
    <t>Lancs</t>
  </si>
  <si>
    <t>Scrap Higby</t>
  </si>
  <si>
    <t>broken</t>
  </si>
  <si>
    <t>Auckland castle</t>
  </si>
  <si>
    <t>Durham</t>
  </si>
  <si>
    <t>?</t>
  </si>
  <si>
    <t>Leppington</t>
  </si>
  <si>
    <t>2 of 2</t>
  </si>
  <si>
    <t>Scrayingham</t>
  </si>
  <si>
    <t>Walterus</t>
  </si>
  <si>
    <t>Stephanus</t>
  </si>
  <si>
    <t>Sanc</t>
  </si>
  <si>
    <t>Disused</t>
  </si>
  <si>
    <t>GAD 7/73</t>
  </si>
  <si>
    <t>Blank</t>
  </si>
  <si>
    <t>Elston Chapel</t>
  </si>
  <si>
    <t>Bridge Sollars</t>
  </si>
  <si>
    <t>1 of 1</t>
  </si>
  <si>
    <t>GAD 1/80</t>
  </si>
  <si>
    <t>GAD 5/18</t>
  </si>
  <si>
    <t>Welded</t>
  </si>
  <si>
    <t>Aikton</t>
  </si>
  <si>
    <t>GAD 7/00</t>
  </si>
  <si>
    <t>Burgh by Sands</t>
  </si>
  <si>
    <t>GAD 9/03</t>
  </si>
  <si>
    <t>GAD 9/04</t>
  </si>
  <si>
    <t>Thomas Dekun</t>
  </si>
  <si>
    <t>Colton</t>
  </si>
  <si>
    <t>Carlisle Cathedral</t>
  </si>
  <si>
    <t>7 of 8</t>
  </si>
  <si>
    <t>RMC 7/82</t>
  </si>
  <si>
    <t>747Hz</t>
  </si>
  <si>
    <t>IB, York</t>
  </si>
  <si>
    <t>FS 3/67</t>
  </si>
  <si>
    <t>GPE 5/84</t>
  </si>
  <si>
    <t>County</t>
  </si>
  <si>
    <t>Shropshire</t>
  </si>
  <si>
    <t>Herefs</t>
  </si>
  <si>
    <t>Yorks (ER)</t>
  </si>
  <si>
    <t>Markings</t>
  </si>
  <si>
    <t>Inscribed</t>
  </si>
  <si>
    <t>Dated by</t>
  </si>
  <si>
    <t>Dated and inscribed</t>
  </si>
  <si>
    <t>Notes</t>
  </si>
  <si>
    <t>c. date</t>
  </si>
  <si>
    <t>C cent</t>
  </si>
  <si>
    <t>X (x10)</t>
  </si>
  <si>
    <t>Y (x10)</t>
  </si>
  <si>
    <t>C13</t>
  </si>
  <si>
    <t>C14</t>
  </si>
  <si>
    <t>Actual date</t>
  </si>
  <si>
    <t>C17</t>
  </si>
  <si>
    <t>C15</t>
  </si>
  <si>
    <t>C12</t>
  </si>
  <si>
    <t>C11/12</t>
  </si>
  <si>
    <t>C13/14</t>
  </si>
  <si>
    <t>C14/15</t>
  </si>
  <si>
    <t>Late C12th</t>
  </si>
  <si>
    <t>C16</t>
  </si>
  <si>
    <t>C11</t>
  </si>
  <si>
    <t>Leighton Buzzard</t>
  </si>
  <si>
    <t>Beds</t>
  </si>
  <si>
    <t>GPE</t>
  </si>
  <si>
    <t>CJP 11/18</t>
  </si>
  <si>
    <t>GPE/RWMC</t>
  </si>
  <si>
    <t>Bransford</t>
  </si>
  <si>
    <t>Worcs</t>
  </si>
  <si>
    <t>1 of 3</t>
  </si>
  <si>
    <t>CJND/CJP</t>
  </si>
  <si>
    <t>CJP 10/03</t>
  </si>
  <si>
    <t>Ribbesford</t>
  </si>
  <si>
    <t>3 of 3</t>
  </si>
  <si>
    <t xml:space="preserve">GPE </t>
  </si>
  <si>
    <t>Elliptical (20.25 to 20.75 diam)</t>
  </si>
  <si>
    <t>S'bow</t>
  </si>
  <si>
    <t>CJP 9/12</t>
  </si>
  <si>
    <t>Ullenhall</t>
  </si>
  <si>
    <t>Warwicks</t>
  </si>
  <si>
    <t>Slightly elliptical. Later at Emmanuel, Sparkbrook (1901-1990), then at St.John's (hung in 2002)</t>
  </si>
  <si>
    <t>DLC 11/92</t>
  </si>
  <si>
    <t>A</t>
  </si>
  <si>
    <t>B</t>
  </si>
  <si>
    <t>Outward tilt</t>
  </si>
  <si>
    <t>Flat</t>
  </si>
  <si>
    <t>C</t>
  </si>
  <si>
    <t>Inward tilt</t>
  </si>
  <si>
    <t>D</t>
  </si>
  <si>
    <t>Hanford</t>
  </si>
  <si>
    <t>Dorset</t>
  </si>
  <si>
    <t>Lissett</t>
  </si>
  <si>
    <t>Coombes</t>
  </si>
  <si>
    <t>Sussex</t>
  </si>
  <si>
    <t>Lochmaben</t>
  </si>
  <si>
    <t>Hardham</t>
  </si>
  <si>
    <t>Chaldon</t>
  </si>
  <si>
    <t>Surrey</t>
  </si>
  <si>
    <t>Albourne</t>
  </si>
  <si>
    <t>Reed</t>
  </si>
  <si>
    <t>Herts</t>
  </si>
  <si>
    <t>Wickham Market</t>
  </si>
  <si>
    <t>Suffolk</t>
  </si>
  <si>
    <t>Clock</t>
  </si>
  <si>
    <t>GPE trapezoid</t>
  </si>
  <si>
    <t>York, St.Martin</t>
  </si>
  <si>
    <t>Tenor</t>
  </si>
  <si>
    <t>Modern (continuous inward curve)</t>
  </si>
  <si>
    <t>Warminghurst</t>
  </si>
  <si>
    <t>Caversfield</t>
  </si>
  <si>
    <t>Oxon</t>
  </si>
  <si>
    <t>FS/GPE</t>
  </si>
  <si>
    <t>GAD</t>
  </si>
  <si>
    <t>West Chelborough</t>
  </si>
  <si>
    <t>Thorley</t>
  </si>
  <si>
    <t>Inscription suggests range 1260-85, "say 1274" (GPE)</t>
  </si>
  <si>
    <t>Llanallgo</t>
  </si>
  <si>
    <t>Dated by coin "not earlier than 1280-85" (GPE)</t>
  </si>
  <si>
    <t>Bradenham</t>
  </si>
  <si>
    <t>Bucks</t>
  </si>
  <si>
    <t>Michael de Wymbis</t>
  </si>
  <si>
    <t>2 of 3</t>
  </si>
  <si>
    <t>Isle of Wight</t>
  </si>
  <si>
    <t>Leckhampstead</t>
  </si>
  <si>
    <t>William Schep</t>
  </si>
  <si>
    <t>Founder (fl.1347-9) (GPE)</t>
  </si>
  <si>
    <t>Notable features</t>
  </si>
  <si>
    <t>Tilt (deg)</t>
  </si>
  <si>
    <t>Marton cum Grafton</t>
  </si>
  <si>
    <t>Moulded using wax waste model</t>
  </si>
  <si>
    <t>Bramshaw</t>
  </si>
  <si>
    <t>Hants</t>
  </si>
  <si>
    <r>
      <rPr>
        <b/>
        <sz val="11"/>
        <color indexed="8"/>
        <rFont val="Calibri"/>
        <family val="2"/>
      </rPr>
      <t>Main soundbow types</t>
    </r>
    <r>
      <rPr>
        <sz val="11"/>
        <color theme="1"/>
        <rFont val="Calibri"/>
        <family val="2"/>
        <scheme val="minor"/>
      </rPr>
      <t xml:space="preserve"> (Elphick RW 1973 p.307)</t>
    </r>
  </si>
  <si>
    <t>Height in relation to diameter</t>
  </si>
  <si>
    <t>GPE observes - average height is 70%</t>
  </si>
  <si>
    <t>C14 bells -  82%</t>
  </si>
  <si>
    <t>Type C soundbows - 88%</t>
  </si>
  <si>
    <t>Type B soundbows - 94%</t>
  </si>
  <si>
    <t>Type A soundbows - 96% (the earliest)</t>
  </si>
  <si>
    <t>Probably a fairly long date overlap between types A and B</t>
  </si>
  <si>
    <t>Crowns</t>
  </si>
  <si>
    <t>Domical crowns tend to be early - a tradition from cylindrical bells</t>
  </si>
  <si>
    <t>Canon profile</t>
  </si>
  <si>
    <t>GPE observes "The profiles of the canons are not very helpful for dating purposes"</t>
  </si>
  <si>
    <t>The  main types are:</t>
  </si>
  <si>
    <t>Canon section</t>
  </si>
  <si>
    <t>Main types of canon section (GPE)</t>
  </si>
  <si>
    <t>Round</t>
  </si>
  <si>
    <t>Cable moulded</t>
  </si>
  <si>
    <t>Oval</t>
  </si>
  <si>
    <t>Normal late medieval</t>
  </si>
  <si>
    <t>GPE observes "that circular sectioned canons are the earliest, for all bells with type 1 and 2 soundbows have them"</t>
  </si>
  <si>
    <t>Haccombe</t>
  </si>
  <si>
    <t>Devon</t>
  </si>
  <si>
    <t>Brympton</t>
  </si>
  <si>
    <t>Somerset</t>
  </si>
  <si>
    <t>Treble</t>
  </si>
  <si>
    <t>6 cabled</t>
  </si>
  <si>
    <t>5 cabled</t>
  </si>
  <si>
    <t>Gwernesney</t>
  </si>
  <si>
    <t>Knightwick</t>
  </si>
  <si>
    <t>Moulding lines</t>
  </si>
  <si>
    <t>GPE identifies the main types as:</t>
  </si>
  <si>
    <t>Flat / rectangular</t>
  </si>
  <si>
    <t>Concave fillet</t>
  </si>
  <si>
    <t>Convex fillet / hump</t>
  </si>
  <si>
    <t>Rounded / beaded</t>
  </si>
  <si>
    <t>Harescombe</t>
  </si>
  <si>
    <t>Gloucs</t>
  </si>
  <si>
    <t>Moulded using wax waste model. Crushed ears of barley on the surface of the bell</t>
  </si>
  <si>
    <t>DATING EARLY BELLS</t>
  </si>
  <si>
    <t>Key sources</t>
  </si>
  <si>
    <r>
      <t xml:space="preserve">George P. Elphick "The Dating of Uninscribed Bells" in </t>
    </r>
    <r>
      <rPr>
        <i/>
        <sz val="11"/>
        <color indexed="8"/>
        <rFont val="Calibri"/>
        <family val="2"/>
      </rPr>
      <t>Ringing World</t>
    </r>
    <r>
      <rPr>
        <sz val="11"/>
        <color theme="1"/>
        <rFont val="Calibri"/>
        <family val="2"/>
        <scheme val="minor"/>
      </rPr>
      <t xml:space="preserve"> 20 April 1973 pp.307-8</t>
    </r>
  </si>
  <si>
    <t>Snettisham</t>
  </si>
  <si>
    <t>Norfolk</t>
  </si>
  <si>
    <t>Oldberrow</t>
  </si>
  <si>
    <t>Haseley</t>
  </si>
  <si>
    <t>Gaydon</t>
  </si>
  <si>
    <t>Llaneliew</t>
  </si>
  <si>
    <t>JCE</t>
  </si>
  <si>
    <t>CJP</t>
  </si>
  <si>
    <t>Fingringhoe</t>
  </si>
  <si>
    <t>Essex</t>
  </si>
  <si>
    <t>3rd</t>
  </si>
  <si>
    <t>RWMC trapezoid</t>
  </si>
  <si>
    <t>Shephall</t>
  </si>
  <si>
    <t>1st</t>
  </si>
  <si>
    <t>Caldecote</t>
  </si>
  <si>
    <t>Cambs</t>
  </si>
  <si>
    <t>Denham by Bury St.Edmunds</t>
  </si>
  <si>
    <t>Southchurch</t>
  </si>
  <si>
    <t>RWMC</t>
  </si>
  <si>
    <t>Chilworth</t>
  </si>
  <si>
    <r>
      <t xml:space="preserve">Clouston, R.W.M. "Bells - Discoveries and problems encountered in revising lists of historic bells" (CCC </t>
    </r>
    <r>
      <rPr>
        <i/>
        <sz val="11"/>
        <color indexed="8"/>
        <rFont val="Calibri"/>
        <family val="2"/>
      </rPr>
      <t>Newsletter</t>
    </r>
    <r>
      <rPr>
        <sz val="11"/>
        <color theme="1"/>
        <rFont val="Calibri"/>
        <family val="2"/>
        <scheme val="minor"/>
      </rPr>
      <t xml:space="preserve"> bo.14, Winter 1969, pp.6-9)</t>
    </r>
  </si>
  <si>
    <t>Ashby Puerorum</t>
  </si>
  <si>
    <t>Lincs</t>
  </si>
  <si>
    <t>Section in Clouston (1969)</t>
  </si>
  <si>
    <t>RWMC trapezoid. Section in Clouston (1969)</t>
  </si>
  <si>
    <t>Whitfield</t>
  </si>
  <si>
    <t>Kent</t>
  </si>
  <si>
    <t>St.Albans, Abbey</t>
  </si>
  <si>
    <t>Priest</t>
  </si>
  <si>
    <t>Part-section in Clouston (1969)</t>
  </si>
  <si>
    <t>C/D</t>
  </si>
  <si>
    <r>
      <t xml:space="preserve">George Elphick </t>
    </r>
    <r>
      <rPr>
        <i/>
        <sz val="11"/>
        <color indexed="8"/>
        <rFont val="Calibri"/>
        <family val="2"/>
      </rPr>
      <t>The Craft of the Bellfounder</t>
    </r>
    <r>
      <rPr>
        <sz val="11"/>
        <color theme="1"/>
        <rFont val="Calibri"/>
        <family val="2"/>
        <scheme val="minor"/>
      </rPr>
      <t xml:space="preserve"> (Phillimore, 1988) esp. pp.9-20</t>
    </r>
  </si>
  <si>
    <t>Lerwick</t>
  </si>
  <si>
    <t>Shetland</t>
  </si>
  <si>
    <t>See Elphick (1988) p.8</t>
  </si>
  <si>
    <t>Iwade</t>
  </si>
  <si>
    <t>Muker</t>
  </si>
  <si>
    <t>Yorks (NR)</t>
  </si>
  <si>
    <t>Great Edstone</t>
  </si>
  <si>
    <t>Seaham</t>
  </si>
  <si>
    <t>GPE (dendro date for lever). Soundbow section in Elphick (1988) p.12.</t>
  </si>
  <si>
    <t>Inscription suggests range 1207-19, "say 1213" (GPE). Soundbow section in Elphick (1988) p.12</t>
  </si>
  <si>
    <t>Dated by coin "not earlier than 1272" (GPE). Soundbow section in Elphick (1988) p.13</t>
  </si>
  <si>
    <t>Inscription suggests range 1260-85, "say 1274" (GPE). Soundbow section in Elphick (1988) p.13</t>
  </si>
  <si>
    <t>Removed to Hornby since church closure. Part-section in Clouston (1969) shows D soundbow. Soundbow section in Elphick (1988) p.13</t>
  </si>
  <si>
    <t>Eglingham</t>
  </si>
  <si>
    <t>Northern soundbow. Soundbow section in Elphick (1988) p.13</t>
  </si>
  <si>
    <t>Dalton Holme</t>
  </si>
  <si>
    <t>GPE trapezoid. Soundbow section in Elphick (1988) p.13</t>
  </si>
  <si>
    <t>Middleton Scriven</t>
  </si>
  <si>
    <t>Photograph in Elphick (1988) p.15</t>
  </si>
  <si>
    <t>Frodesley</t>
  </si>
  <si>
    <t>Snargate</t>
  </si>
  <si>
    <t>Kersmains</t>
  </si>
  <si>
    <t>Gayton Thorpe</t>
  </si>
  <si>
    <t>Llancillo</t>
  </si>
  <si>
    <t>Soundbow section in Elphick (1988) p.18</t>
  </si>
  <si>
    <t>RWMC trapezoid. Soundbow section in Elphick (1988) p.18</t>
  </si>
  <si>
    <t>minimal</t>
  </si>
  <si>
    <t>Little Braxted</t>
  </si>
  <si>
    <t>Rehung 1987. Cast of soundbow section in Elphick (1988) p.15 and full section p.20</t>
  </si>
  <si>
    <t>Cold Kirby</t>
  </si>
  <si>
    <t>Minimal</t>
  </si>
  <si>
    <t>Full section in Elphick (1988) p.20</t>
  </si>
  <si>
    <r>
      <t xml:space="preserve">H.B. Walters "Some thirteenth century English bells" (1925) in </t>
    </r>
    <r>
      <rPr>
        <i/>
        <sz val="11"/>
        <color indexed="8"/>
        <rFont val="Calibri"/>
        <family val="2"/>
      </rPr>
      <t>Antiquaries Journal</t>
    </r>
    <r>
      <rPr>
        <sz val="11"/>
        <color theme="1"/>
        <rFont val="Calibri"/>
        <family val="2"/>
        <scheme val="minor"/>
      </rPr>
      <t xml:space="preserve"> Vol.VI pp.416-31</t>
    </r>
  </si>
  <si>
    <r>
      <t>Elphick also notes and illustrates (</t>
    </r>
    <r>
      <rPr>
        <i/>
        <sz val="11"/>
        <color indexed="8"/>
        <rFont val="Calibri"/>
        <family val="2"/>
      </rPr>
      <t>Craft of the Bellfounder</t>
    </r>
    <r>
      <rPr>
        <sz val="11"/>
        <color theme="1"/>
        <rFont val="Calibri"/>
        <family val="2"/>
        <scheme val="minor"/>
      </rPr>
      <t xml:space="preserve"> p.13) certain types of C soundbow on bells in northern England</t>
    </r>
  </si>
  <si>
    <t>Note that soundbows with segmental (i.e. non-continuous) curves also exist (including the northern type) - but the form is hard to tell apart from type D</t>
  </si>
  <si>
    <t>Skelton in Cleveland</t>
  </si>
  <si>
    <t>GPE trapezoid. In V&amp;A Museum. Illustrated by Walters (1925)</t>
  </si>
  <si>
    <t>Sold c.1924. Still at Whitechapel in 1925 (Walters</t>
  </si>
  <si>
    <t>Wilts</t>
  </si>
  <si>
    <t>Former</t>
  </si>
  <si>
    <t>Domical crown</t>
  </si>
  <si>
    <t>Recast 1896. Drawing in Lukis</t>
  </si>
  <si>
    <t>Described in Walters (1925) p.426</t>
  </si>
  <si>
    <t>Club clapper</t>
  </si>
  <si>
    <t>Late</t>
  </si>
  <si>
    <t>HBW</t>
  </si>
  <si>
    <t>Appleby, St.Michael</t>
  </si>
  <si>
    <t>Westmorland</t>
  </si>
  <si>
    <t>FCE 1915</t>
  </si>
  <si>
    <t>Cambridge, All Saints</t>
  </si>
  <si>
    <t>Elm</t>
  </si>
  <si>
    <t>Kennett</t>
  </si>
  <si>
    <t>HBW list</t>
  </si>
  <si>
    <t>Threlkeld</t>
  </si>
  <si>
    <t>Cumberland</t>
  </si>
  <si>
    <t>Stock Gaylard</t>
  </si>
  <si>
    <t>Ashley</t>
  </si>
  <si>
    <t>Two recast (HBW list)</t>
  </si>
  <si>
    <t>Hatfield</t>
  </si>
  <si>
    <t>Norwich, St.Mary</t>
  </si>
  <si>
    <t>Cold Weston</t>
  </si>
  <si>
    <t>Stow</t>
  </si>
  <si>
    <t>Upton Cressett</t>
  </si>
  <si>
    <t>Wordwell</t>
  </si>
  <si>
    <t>Chithurst</t>
  </si>
  <si>
    <t>Keevil</t>
  </si>
  <si>
    <t>Sanctus</t>
  </si>
  <si>
    <t>Milston</t>
  </si>
  <si>
    <t>Tytherton Lucas</t>
  </si>
  <si>
    <t>Kemeys Commander</t>
  </si>
  <si>
    <t>Ford</t>
  </si>
  <si>
    <t>Mentioned by HBW (1925)</t>
  </si>
  <si>
    <t>Habberley</t>
  </si>
  <si>
    <t>GPE trapezoid. Full section in Elphick (1988) p.10 and soundbow section p.18</t>
  </si>
  <si>
    <t>George Elphick - Alphabetical list of early bells with dates etc (CJP has a copy)</t>
  </si>
  <si>
    <t>All these occur in combinations of mouldings of several types</t>
  </si>
  <si>
    <t>Scotland (Dumfries)</t>
  </si>
  <si>
    <t>Hognaston</t>
  </si>
  <si>
    <t>Derbys</t>
  </si>
  <si>
    <t>Middleton Hall</t>
  </si>
  <si>
    <t>Flat mouldings</t>
  </si>
  <si>
    <t>CJP 7/25</t>
  </si>
  <si>
    <t>Late C13 (CJP)</t>
  </si>
  <si>
    <t>CJP 5/02</t>
  </si>
  <si>
    <t>HBW list (1925). Tan approx (height 22"). CJND thought more likely C16</t>
  </si>
  <si>
    <t>Over Whitacre</t>
  </si>
  <si>
    <t>CJP 10/85</t>
  </si>
  <si>
    <t>Mid C15 (CJP)</t>
  </si>
  <si>
    <t>Halford</t>
  </si>
  <si>
    <t>4 of 6</t>
  </si>
  <si>
    <t>Barston</t>
  </si>
  <si>
    <t>Corley</t>
  </si>
  <si>
    <t>High inscription</t>
  </si>
  <si>
    <t>CJP 4/96</t>
  </si>
  <si>
    <t>Early C14 (HBW)</t>
  </si>
  <si>
    <t>Early</t>
  </si>
  <si>
    <t>CJP 10/10</t>
  </si>
  <si>
    <t>4 of 5</t>
  </si>
  <si>
    <t>CJP 4/75</t>
  </si>
  <si>
    <t>CJP 6/81</t>
  </si>
  <si>
    <t>2 of 5</t>
  </si>
  <si>
    <t>Johannes de Colsale</t>
  </si>
  <si>
    <t>CJP 4/12</t>
  </si>
  <si>
    <t>4 (singles missing)</t>
  </si>
  <si>
    <t>Odd bell</t>
  </si>
  <si>
    <t>Acquired by MRTH 2020 (bought in Cheshire)</t>
  </si>
  <si>
    <t>Ashington</t>
  </si>
  <si>
    <t>CJND</t>
  </si>
  <si>
    <t>CJND photo</t>
  </si>
  <si>
    <t>Chillington</t>
  </si>
  <si>
    <t>Round section canons (off)</t>
  </si>
  <si>
    <t>Ellesmere Port, Waterways Museum</t>
  </si>
  <si>
    <t>Cheshire</t>
  </si>
  <si>
    <t>Photos</t>
  </si>
  <si>
    <t>Pertwood</t>
  </si>
  <si>
    <t>Hill Croome</t>
  </si>
  <si>
    <t>Sutton Bingham</t>
  </si>
  <si>
    <t>CJND photo. Looks newer to me (CJP)</t>
  </si>
  <si>
    <t>GPE 1959</t>
  </si>
  <si>
    <t>Castle Eaton</t>
  </si>
  <si>
    <t>On loan to Salisbury Museum since 1973. Replica (1993) in turret</t>
  </si>
  <si>
    <t>Round section canons</t>
  </si>
  <si>
    <t>C12/13</t>
  </si>
  <si>
    <t>HBW list. CJND summarised GPE and DLC</t>
  </si>
  <si>
    <t>GPE 7/71</t>
  </si>
  <si>
    <t>C#</t>
  </si>
  <si>
    <t>HBW list. Cc.1275-1300 (CJND)</t>
  </si>
  <si>
    <t>CJND 7/05</t>
  </si>
  <si>
    <t>FS</t>
  </si>
  <si>
    <t>2 +argent</t>
  </si>
  <si>
    <t>FS 1961</t>
  </si>
  <si>
    <t>Could be earlier (CJP)</t>
  </si>
  <si>
    <t>Hailes church</t>
  </si>
  <si>
    <t>Hailes Abbey Museum</t>
  </si>
  <si>
    <t>Slightly archaic (CJP)</t>
  </si>
  <si>
    <t>CJP 3/10</t>
  </si>
  <si>
    <t>5 (one single missing</t>
  </si>
  <si>
    <t>C16/17</t>
  </si>
  <si>
    <t>1.375" flat</t>
  </si>
  <si>
    <t>CJND didn't measure sh.circ. Another source indicates 31"</t>
  </si>
  <si>
    <t>CJND didn't measure sh.circ. Another source indicated 26". Some similarities with Bransford</t>
  </si>
  <si>
    <t>RWMC trapezoid. Some similarities with Knightwick no.1</t>
  </si>
  <si>
    <t>Kyre Magna</t>
  </si>
  <si>
    <t>CJP 9/17</t>
  </si>
  <si>
    <t>Mid C16, and no earlier than c.1500 ish. Spready shape (CJND)</t>
  </si>
  <si>
    <t>1.75" flat</t>
  </si>
  <si>
    <t>CJP 4/19</t>
  </si>
  <si>
    <t>CJP 1970</t>
  </si>
  <si>
    <t>Was at church. Now (2019) in Abbey Museum. There is an online 3D image</t>
  </si>
  <si>
    <t>1.06" flat. Club clapper. Old lever</t>
  </si>
  <si>
    <t>Third quarter C12 (GPE)</t>
  </si>
  <si>
    <t>G.P. Elphick "Consultative document on the dating of uninscribed mediaeval bells" (for the Council for the Care of Churches), unpublished, n.d. [c.1970]</t>
  </si>
  <si>
    <t>GAD 9/72</t>
  </si>
  <si>
    <t>1974Hz</t>
  </si>
  <si>
    <t>1454 Hz</t>
  </si>
  <si>
    <t>0.25" up</t>
  </si>
  <si>
    <t>GAD 4/83</t>
  </si>
  <si>
    <t>6 round</t>
  </si>
  <si>
    <t>Disused, hung up</t>
  </si>
  <si>
    <t>Flat crown</t>
  </si>
  <si>
    <t>Woodhorn</t>
  </si>
  <si>
    <t>Mitford</t>
  </si>
  <si>
    <t>GPE 9/75</t>
  </si>
  <si>
    <t>Interesting surface</t>
  </si>
  <si>
    <t>0 up</t>
  </si>
  <si>
    <t>1.43" flat</t>
  </si>
  <si>
    <t>Acton Round</t>
  </si>
  <si>
    <t>Piddletrenthide, Manor House</t>
  </si>
  <si>
    <t>Cotehele Chapel</t>
  </si>
  <si>
    <t>Loughton</t>
  </si>
  <si>
    <t>Charminster, Wolfeton House</t>
  </si>
  <si>
    <t>Edmondsham</t>
  </si>
  <si>
    <t>Bingham's Melcome</t>
  </si>
  <si>
    <t>Werrington</t>
  </si>
  <si>
    <t>Northants</t>
  </si>
  <si>
    <t>Lost at Loughborough after WWII</t>
  </si>
  <si>
    <t>Brockhampton by Ross</t>
  </si>
  <si>
    <t>Tretower</t>
  </si>
  <si>
    <t>Wales (Brecon)</t>
  </si>
  <si>
    <t>Yorks (WR)</t>
  </si>
  <si>
    <t>FS 3/65</t>
  </si>
  <si>
    <t>Illustrated in Sharpe p.xii. Formerly two, this one survived fire</t>
  </si>
  <si>
    <t>Aylton</t>
  </si>
  <si>
    <t>FS 5/65</t>
  </si>
  <si>
    <t>Photo in Sharpe p.55</t>
  </si>
  <si>
    <t>Birley</t>
  </si>
  <si>
    <t>C15/16</t>
  </si>
  <si>
    <t>FS 4/65</t>
  </si>
  <si>
    <t>FS (p.81) noncommital re date "probably mediaeval"</t>
  </si>
  <si>
    <t>Byford</t>
  </si>
  <si>
    <t>FS 9/61</t>
  </si>
  <si>
    <t>Canon Frome</t>
  </si>
  <si>
    <t>Lip almost flat</t>
  </si>
  <si>
    <t>FS 7/66</t>
  </si>
  <si>
    <t>Halam</t>
  </si>
  <si>
    <t>1197 Hz</t>
  </si>
  <si>
    <t>GAD 8/65</t>
  </si>
  <si>
    <t>2" long</t>
  </si>
  <si>
    <t>GAD 7/70</t>
  </si>
  <si>
    <t>6 circular</t>
  </si>
  <si>
    <t>GAD 6/98</t>
  </si>
  <si>
    <t>1633 Hz</t>
  </si>
  <si>
    <t>RWMC 1975</t>
  </si>
  <si>
    <t xml:space="preserve">Weston </t>
  </si>
  <si>
    <t>GAD 4/91</t>
  </si>
  <si>
    <t>1.75", 5mm up</t>
  </si>
  <si>
    <t>Stolen &amp; recovered</t>
  </si>
  <si>
    <t>JCE 8/76</t>
  </si>
  <si>
    <t>No inscription band or inscription. Long waisted. Taylors 1877 noted "a very old one … ancient shape" (with sketch)</t>
  </si>
  <si>
    <t>G#</t>
  </si>
  <si>
    <t>Moulding lines cut in. FS says c.1180-1200</t>
  </si>
  <si>
    <t>Donnington</t>
  </si>
  <si>
    <t>Long waist, slightly tapered lip</t>
  </si>
  <si>
    <t>Dormington</t>
  </si>
  <si>
    <t>FS 4/66</t>
  </si>
  <si>
    <t>Late medieval</t>
  </si>
  <si>
    <t>Edvin Loach</t>
  </si>
  <si>
    <t>Photo (pl.XL)</t>
  </si>
  <si>
    <t>FS 9/64</t>
  </si>
  <si>
    <t>Rehung by Whites (Photo Sharpe pl.LXVIIa). In Gloucs and Herefs books</t>
  </si>
  <si>
    <t>Elton</t>
  </si>
  <si>
    <t>Flat lip</t>
  </si>
  <si>
    <t>FS 8/67</t>
  </si>
  <si>
    <t>Tapered lip</t>
  </si>
  <si>
    <t>Grendon Bishop</t>
  </si>
  <si>
    <t>Flat tapered lip</t>
  </si>
  <si>
    <t>Harefield</t>
  </si>
  <si>
    <t>Johannes de Coxebrogh</t>
  </si>
  <si>
    <t>Badly cracked</t>
  </si>
  <si>
    <t>Flat lip. Tall canons and argent with large centre eye</t>
  </si>
  <si>
    <t>FS 4/73</t>
  </si>
  <si>
    <t>HBW list. Photos in Sharpe p.780 and 814-5</t>
  </si>
  <si>
    <t>HBW list. Photo in Sharpe p.783</t>
  </si>
  <si>
    <t>Lingen</t>
  </si>
  <si>
    <t>Slightly tapered lip, amost flat</t>
  </si>
  <si>
    <t>Photo Sharpe p.295</t>
  </si>
  <si>
    <t>Llangiwa</t>
  </si>
  <si>
    <t>Photos Sharpe p.297 and 307</t>
  </si>
  <si>
    <t>FS 8/69</t>
  </si>
  <si>
    <t>1.75" flat. Club clapper</t>
  </si>
  <si>
    <t>C16/C17</t>
  </si>
  <si>
    <t>Photo Sharpe p.307</t>
  </si>
  <si>
    <t>1.5" flat</t>
  </si>
  <si>
    <t>Sarnesfield</t>
  </si>
  <si>
    <t>4 of 4</t>
  </si>
  <si>
    <t>Photo Sharpe p.477. Recercele cross bell with double rolled wax letters</t>
  </si>
  <si>
    <t>FS 8/65</t>
  </si>
  <si>
    <t>Enborne</t>
  </si>
  <si>
    <t>Berks</t>
  </si>
  <si>
    <t>Recercele cross bell with rolled wax letters. Photo Sharpe Herefs p.448</t>
  </si>
  <si>
    <t>Sonning</t>
  </si>
  <si>
    <t>Recercele cross bell with rolled wax letters. Photo Sharpe Herefs p.462</t>
  </si>
  <si>
    <t>Wormesley</t>
  </si>
  <si>
    <t>Photo Sharpe p.564</t>
  </si>
  <si>
    <t>FS 4/72</t>
  </si>
  <si>
    <t>FS 12/74</t>
  </si>
  <si>
    <t>Bollingham</t>
  </si>
  <si>
    <t>Illustrated in Walters (1925). Rehung Taylor 1924</t>
  </si>
  <si>
    <t>Aston Ingham</t>
  </si>
  <si>
    <t>Burrington</t>
  </si>
  <si>
    <t>Canon Pyon</t>
  </si>
  <si>
    <t>Downton on the Rock</t>
  </si>
  <si>
    <t>Fawley</t>
  </si>
  <si>
    <t>Leinthall Starkes</t>
  </si>
  <si>
    <t>The older of the two</t>
  </si>
  <si>
    <t>Llandinabo</t>
  </si>
  <si>
    <t>Shobdon</t>
  </si>
  <si>
    <t>Welsh Bicknor</t>
  </si>
  <si>
    <t>FS 6/72</t>
  </si>
  <si>
    <t>RWMC 68</t>
  </si>
  <si>
    <t>RWMC 66</t>
  </si>
  <si>
    <t>C17/18</t>
  </si>
  <si>
    <t>RWMC 72</t>
  </si>
  <si>
    <t>North</t>
  </si>
  <si>
    <t>Second half of C12. Photo Eisel frontis</t>
  </si>
  <si>
    <t>JCE 6/77</t>
  </si>
  <si>
    <t>Early C14. Photo Eisel p.60</t>
  </si>
  <si>
    <t>South</t>
  </si>
  <si>
    <t>Rehung by JT&amp;Co 1957</t>
  </si>
  <si>
    <t>Mentioned by HBW (1925). Rehung by JT&amp;Co 1957</t>
  </si>
  <si>
    <t>DLC</t>
  </si>
  <si>
    <t>Rehung WBF 1991 (see RW 1992 pp.833-4)</t>
  </si>
  <si>
    <t>DLC 92</t>
  </si>
  <si>
    <t>Late C12 (RWMC). Part-section in Clouston (1969). Rehung WBF 1971. See RW 4 Nov 1983</t>
  </si>
  <si>
    <t>Cites Sharpe Herefs p.444ff</t>
  </si>
  <si>
    <t>Sutton by Dover</t>
  </si>
  <si>
    <t>JT&amp;Co 1984</t>
  </si>
  <si>
    <t>See RW 1983 p.918. Rehung JT&amp;Co 1984</t>
  </si>
  <si>
    <t>Coldred</t>
  </si>
  <si>
    <t>See RW 1983 p.918. Broken in 1939 but retained on display</t>
  </si>
  <si>
    <t>Lydden</t>
  </si>
  <si>
    <t>See RW 1983 p.918. Rehung WBF after 1968</t>
  </si>
  <si>
    <t>DLC 68</t>
  </si>
  <si>
    <t>AW</t>
  </si>
  <si>
    <t>HBW list. Profile photo in Walters (1925). AW's dimensions interpreted here</t>
  </si>
  <si>
    <t>FS 3/74</t>
  </si>
  <si>
    <t>Avington</t>
  </si>
  <si>
    <t>2" flat</t>
  </si>
  <si>
    <t>See RW 1974 pp.652-3 (inc photos)</t>
  </si>
  <si>
    <t>GPE list</t>
  </si>
  <si>
    <t>Whittingham</t>
  </si>
  <si>
    <t>JT&amp;Co 1930</t>
  </si>
  <si>
    <t>At Loughborough Museum since 1930 (acc.1995/267)</t>
  </si>
  <si>
    <t>C13-4</t>
  </si>
  <si>
    <t>GPE 11/48</t>
  </si>
  <si>
    <t>Appleshaw</t>
  </si>
  <si>
    <t>C13-1</t>
  </si>
  <si>
    <t>GPE 5/70</t>
  </si>
  <si>
    <t>RC 6/69</t>
  </si>
  <si>
    <t>C12-2</t>
  </si>
  <si>
    <t>C12-3</t>
  </si>
  <si>
    <t>Barfreston</t>
  </si>
  <si>
    <t>Hung in tree</t>
  </si>
  <si>
    <t>GPE 69</t>
  </si>
  <si>
    <t>Bilsby</t>
  </si>
  <si>
    <t>RWMC 5/70</t>
  </si>
  <si>
    <t>Bloxholme</t>
  </si>
  <si>
    <t>RWMC 6/69</t>
  </si>
  <si>
    <t>RWMC 5/69</t>
  </si>
  <si>
    <t>Has founder's name (fl.1297-1310). "Say 1303" (GPE), but list says C13/4. Soundbow section in Elphick (1988) p.13</t>
  </si>
  <si>
    <t>RC 7/49</t>
  </si>
  <si>
    <t>C12-1</t>
  </si>
  <si>
    <t>GPE 8/57</t>
  </si>
  <si>
    <t>Bristol Cathedral</t>
  </si>
  <si>
    <t>Bristol</t>
  </si>
  <si>
    <t>3 of 4</t>
  </si>
  <si>
    <t>C13-2</t>
  </si>
  <si>
    <t>See Sharpe Herefs</t>
  </si>
  <si>
    <t>RWMC 12/62</t>
  </si>
  <si>
    <t>Brockhall</t>
  </si>
  <si>
    <t>RWMC 9/75</t>
  </si>
  <si>
    <t>Buttermere</t>
  </si>
  <si>
    <t>WBF 6/81</t>
  </si>
  <si>
    <t>Buckenham Ferry</t>
  </si>
  <si>
    <t>1 od 1</t>
  </si>
  <si>
    <t>Stolen 1973</t>
  </si>
  <si>
    <t>RWMC 10/72</t>
  </si>
  <si>
    <t>Burham</t>
  </si>
  <si>
    <t>RWMC 8/45</t>
  </si>
  <si>
    <t>Richard de Wymbis</t>
  </si>
  <si>
    <t>Catesby</t>
  </si>
  <si>
    <t>RWMC 7/49</t>
  </si>
  <si>
    <t>RWMC 8/53</t>
  </si>
  <si>
    <t>GPE trapezoid. Stolen and destroyed July 1970</t>
  </si>
  <si>
    <t>GPE 7/46</t>
  </si>
  <si>
    <t>Chickerell</t>
  </si>
  <si>
    <t>GPE 6/70</t>
  </si>
  <si>
    <t>GPE 7/48</t>
  </si>
  <si>
    <t>RWMC 11/69</t>
  </si>
  <si>
    <t>GPE 2/48</t>
  </si>
  <si>
    <t>Creeton</t>
  </si>
  <si>
    <t>Croxall</t>
  </si>
  <si>
    <t>Staffs</t>
  </si>
  <si>
    <t>Reliquary vol.xix p.137</t>
  </si>
  <si>
    <t>Culbone</t>
  </si>
  <si>
    <t>GPE 9/70</t>
  </si>
  <si>
    <t>FMU 3/40</t>
  </si>
  <si>
    <t>Findon</t>
  </si>
  <si>
    <t>GPE 6/61</t>
  </si>
  <si>
    <t>Friston</t>
  </si>
  <si>
    <t>RWMC 3/69</t>
  </si>
  <si>
    <t>Britwell Salome</t>
  </si>
  <si>
    <t>GPE 9/79</t>
  </si>
  <si>
    <t>GPE 3/83</t>
  </si>
  <si>
    <t>Lydham</t>
  </si>
  <si>
    <t>RWMC 10/82</t>
  </si>
  <si>
    <t>Sheinton</t>
  </si>
  <si>
    <t>RWMC 3/83</t>
  </si>
  <si>
    <t>Bedstone</t>
  </si>
  <si>
    <t>Foscott</t>
  </si>
  <si>
    <t>C13-3</t>
  </si>
  <si>
    <t>RWMC 7/69</t>
  </si>
  <si>
    <t>Gautby</t>
  </si>
  <si>
    <t>Goring on Thames</t>
  </si>
  <si>
    <t>Great Bradley</t>
  </si>
  <si>
    <t>RWMC 5/60</t>
  </si>
  <si>
    <t>JGMS</t>
  </si>
  <si>
    <t>JGMS 55</t>
  </si>
  <si>
    <t>Hadleigh</t>
  </si>
  <si>
    <t>6 decorated</t>
  </si>
  <si>
    <t>RWMC 5/80</t>
  </si>
  <si>
    <t>Inscription set backwards</t>
  </si>
  <si>
    <t>Hampton Gay</t>
  </si>
  <si>
    <t>FS 5/33</t>
  </si>
  <si>
    <t>C11-4</t>
  </si>
  <si>
    <t>GPE 57</t>
  </si>
  <si>
    <t>Rehung Whites 1933 (Photo in Sharpe)</t>
  </si>
  <si>
    <t>C11-3</t>
  </si>
  <si>
    <t>GPE 8/49</t>
  </si>
  <si>
    <t>C12-4</t>
  </si>
  <si>
    <t>Perhaps C16 (CJP). GPE date is from HBW</t>
  </si>
  <si>
    <t>Heacham</t>
  </si>
  <si>
    <t>RWMC 9/74</t>
  </si>
  <si>
    <t>Hunston</t>
  </si>
  <si>
    <t>GPE 8/37</t>
  </si>
  <si>
    <t>GPE 7/58</t>
  </si>
  <si>
    <t>Kelmscot</t>
  </si>
  <si>
    <t>FS 8/49</t>
  </si>
  <si>
    <t>Lee</t>
  </si>
  <si>
    <t>Lexden</t>
  </si>
  <si>
    <t>RWMC 4/70</t>
  </si>
  <si>
    <t>Little Ness</t>
  </si>
  <si>
    <t>Rehung M&amp;S 1948</t>
  </si>
  <si>
    <t>GPE 5/48</t>
  </si>
  <si>
    <t>Mattingley</t>
  </si>
  <si>
    <t>1.25" flat. Inscription reversed</t>
  </si>
  <si>
    <t>CJND 74</t>
  </si>
  <si>
    <t>Monkton Deverill</t>
  </si>
  <si>
    <t>Norton</t>
  </si>
  <si>
    <t>DLC 9/68</t>
  </si>
  <si>
    <t>Old Bradwell</t>
  </si>
  <si>
    <t>1 of 6</t>
  </si>
  <si>
    <t>2 of 6</t>
  </si>
  <si>
    <t>RWMC 5/68</t>
  </si>
  <si>
    <t>Oxford, St.Clement</t>
  </si>
  <si>
    <t>FS 1/33</t>
  </si>
  <si>
    <t>GPE 1/72</t>
  </si>
  <si>
    <t>Pipe Ridware</t>
  </si>
  <si>
    <t>Plaitford</t>
  </si>
  <si>
    <t>Selham</t>
  </si>
  <si>
    <t>GPE 9/37</t>
  </si>
  <si>
    <t>Slapton</t>
  </si>
  <si>
    <t>DLC 11/69</t>
  </si>
  <si>
    <t>DLC 76</t>
  </si>
  <si>
    <t>John Aleyn</t>
  </si>
  <si>
    <t>RWMC 2/70</t>
  </si>
  <si>
    <t>Southease</t>
  </si>
  <si>
    <t>GPE 10/35</t>
  </si>
  <si>
    <t>GPE 9/43</t>
  </si>
  <si>
    <t>Stodmarsh</t>
  </si>
  <si>
    <t>CJND photo. Looks older to me (CJP) and GPE says C13-3</t>
  </si>
  <si>
    <t>Teffont Magna</t>
  </si>
  <si>
    <t>GPE 9/74</t>
  </si>
  <si>
    <t>GPE 4/76</t>
  </si>
  <si>
    <t>GPE 5/69</t>
  </si>
  <si>
    <t>West Challow</t>
  </si>
  <si>
    <t>Paul le Potter</t>
  </si>
  <si>
    <t>FS 11/39</t>
  </si>
  <si>
    <t>Coins</t>
  </si>
  <si>
    <t>GPE 7/70</t>
  </si>
  <si>
    <t>West Tytherley</t>
  </si>
  <si>
    <t>GPE 8/70</t>
  </si>
  <si>
    <t>Wiggonholt</t>
  </si>
  <si>
    <t>RWMC 9/67</t>
  </si>
  <si>
    <t>Wroot</t>
  </si>
  <si>
    <t>RWMC 8/69</t>
  </si>
  <si>
    <t>RWMC 4/95</t>
  </si>
  <si>
    <t>HBW list - but not there now (one 1866 steel bell only)</t>
  </si>
  <si>
    <t>London, Skinners Hall</t>
  </si>
  <si>
    <t>London</t>
  </si>
  <si>
    <t>DH</t>
  </si>
  <si>
    <t>DH 75</t>
  </si>
  <si>
    <t>Shifford</t>
  </si>
  <si>
    <t>GPE 9/80</t>
  </si>
  <si>
    <t>Bywell, St.Andrew</t>
  </si>
  <si>
    <t>Castle Eden</t>
  </si>
  <si>
    <t>Church Kelloe</t>
  </si>
  <si>
    <t>RC 5/48</t>
  </si>
  <si>
    <t>GPE 6/73</t>
  </si>
  <si>
    <t>Crathorne</t>
  </si>
  <si>
    <t>1 of 4</t>
  </si>
  <si>
    <t>GPE 7/69</t>
  </si>
  <si>
    <t>Crosby Garrett</t>
  </si>
  <si>
    <t>GAD/GPE</t>
  </si>
  <si>
    <t>GAD/GPE 11/72</t>
  </si>
  <si>
    <t>GPE 9/73</t>
  </si>
  <si>
    <t>HBW list. GPE says C13-3</t>
  </si>
  <si>
    <t>Jarrow, St.Paul</t>
  </si>
  <si>
    <t>GPE 6/75</t>
  </si>
  <si>
    <t>Kirkdale Minster</t>
  </si>
  <si>
    <t>RWMC 5/76</t>
  </si>
  <si>
    <t>Liverton</t>
  </si>
  <si>
    <t>Manningford Abbots</t>
  </si>
  <si>
    <t>Mallerstang</t>
  </si>
  <si>
    <t>Moorhouse</t>
  </si>
  <si>
    <t>RWMC 6/72</t>
  </si>
  <si>
    <t>GPE 6/69</t>
  </si>
  <si>
    <t>GPE 2/47</t>
  </si>
  <si>
    <t>Wilton by Pickering</t>
  </si>
  <si>
    <t>Scotland (Roxburgh)</t>
  </si>
  <si>
    <t>Now in the National Museum of Antiquities, Edinburgh. RWMC says late C12, GPE C13-4</t>
  </si>
  <si>
    <t>GPE 10/67</t>
  </si>
  <si>
    <t>Bettws Newydd</t>
  </si>
  <si>
    <t>Wales (Monmouth)</t>
  </si>
  <si>
    <t>Bryngwyn</t>
  </si>
  <si>
    <t>Wales (Radnor)</t>
  </si>
  <si>
    <t>FS 6/46</t>
  </si>
  <si>
    <t>AW 4/22, GPE 3/50</t>
  </si>
  <si>
    <t>AW 9/22, GPE 3/50</t>
  </si>
  <si>
    <t>Wales (Anglesey)</t>
  </si>
  <si>
    <t>PB c.1938</t>
  </si>
  <si>
    <t>Llanfaredd</t>
  </si>
  <si>
    <t>FS 9/45</t>
  </si>
  <si>
    <t>Llanllowell</t>
  </si>
  <si>
    <t>AW 8/20</t>
  </si>
  <si>
    <t>St.Bride's Netherwent</t>
  </si>
  <si>
    <t>Recercele cross</t>
  </si>
  <si>
    <t>AW 1920</t>
  </si>
  <si>
    <t>Unknown</t>
  </si>
  <si>
    <t>Cold Ashby</t>
  </si>
  <si>
    <t>W Flint</t>
  </si>
  <si>
    <t>CJP 5/07</t>
  </si>
  <si>
    <t>Flawborough</t>
  </si>
  <si>
    <t>At the JT Bellfoundry Museum</t>
  </si>
  <si>
    <t>JT&amp;Co 1976</t>
  </si>
  <si>
    <t>GAD 10/20</t>
  </si>
  <si>
    <t>2.75" wide, 3/16" up</t>
  </si>
  <si>
    <t>Completely flat lip, 1.875"</t>
  </si>
  <si>
    <t>RWMC says C14-1 or c.1300</t>
  </si>
  <si>
    <t>JT&amp;Co 1930, RWMC 12/71</t>
  </si>
  <si>
    <t>1495/1500</t>
  </si>
  <si>
    <t>1.5"</t>
  </si>
  <si>
    <t>6 hexagonal</t>
  </si>
  <si>
    <t>Braceby</t>
  </si>
  <si>
    <t>GAD 5/85</t>
  </si>
  <si>
    <t>Markby St Peter</t>
  </si>
  <si>
    <t>4, 2 missing</t>
  </si>
  <si>
    <t>1.75"</t>
  </si>
  <si>
    <t>5, 1 double missing</t>
  </si>
  <si>
    <t>1480 Hz</t>
  </si>
  <si>
    <t>1700 Hz</t>
  </si>
  <si>
    <t>GAD 7/74</t>
  </si>
  <si>
    <t>1994 Hz</t>
  </si>
  <si>
    <t>6, all damaged</t>
  </si>
  <si>
    <t>Canons set hexagonally</t>
  </si>
  <si>
    <t>Circular cabled canons</t>
  </si>
  <si>
    <t>2", 0.25" up</t>
  </si>
  <si>
    <t>6, round</t>
  </si>
  <si>
    <t>2"</t>
  </si>
  <si>
    <t>Boulthan, St Helen</t>
  </si>
  <si>
    <t>1.375"</t>
  </si>
  <si>
    <t>West Witton</t>
  </si>
  <si>
    <t>A/B</t>
  </si>
  <si>
    <t>RWMC 4/91</t>
  </si>
  <si>
    <t>Slightly up</t>
  </si>
  <si>
    <t>Disused 1</t>
  </si>
  <si>
    <t>1.56"</t>
  </si>
  <si>
    <t>c1820</t>
  </si>
  <si>
    <t>GAD 7/97</t>
  </si>
  <si>
    <t>1.25"</t>
  </si>
  <si>
    <t>? At Beverley</t>
  </si>
  <si>
    <t>6. round</t>
  </si>
  <si>
    <t>2.125"</t>
  </si>
  <si>
    <t>GPE 8/77</t>
  </si>
  <si>
    <t>Canons were round</t>
  </si>
  <si>
    <t>1/8" up</t>
  </si>
  <si>
    <t>5/32" up</t>
  </si>
  <si>
    <t>GAD 11/99</t>
  </si>
  <si>
    <t>Fred Sharpe bell</t>
  </si>
  <si>
    <t>In Bellfoundry Museum</t>
  </si>
  <si>
    <t>GAD 11/20</t>
  </si>
  <si>
    <t>Canon piece flat</t>
  </si>
  <si>
    <t>Clixby</t>
  </si>
  <si>
    <t>GAD 8/04</t>
  </si>
  <si>
    <t>Cornwall</t>
  </si>
  <si>
    <t>Provenance not known, but given by Bert Hughes</t>
  </si>
  <si>
    <t>G</t>
  </si>
  <si>
    <t>Canon stumps (4) rectangular</t>
  </si>
  <si>
    <t>C19</t>
  </si>
  <si>
    <t>Thought to be C19 brassfounders bell copying an old one (see detailed comments in RWMC report, 1969)</t>
  </si>
  <si>
    <t>Summary</t>
  </si>
  <si>
    <t>C11-1</t>
  </si>
  <si>
    <t>C11-2</t>
  </si>
  <si>
    <t>Century</t>
  </si>
  <si>
    <t>C18</t>
  </si>
  <si>
    <t>Soundbow</t>
  </si>
  <si>
    <t>Actual date (in Roman numerals). Soundbow section in Elphick (1988) p.12</t>
  </si>
  <si>
    <t>Dated</t>
  </si>
  <si>
    <t>Reversed inscription on waist. At York Minster</t>
  </si>
  <si>
    <t>Counties</t>
  </si>
  <si>
    <t>NB These figures are based on ALL bells in the list (not just the pre-1300 "early" ones). Also, there are data gaps in the list.</t>
  </si>
  <si>
    <t>All pre 1300</t>
  </si>
  <si>
    <t>Lip up</t>
  </si>
  <si>
    <t>HBW, JT 1957</t>
  </si>
  <si>
    <t>FS 3/67, AW</t>
  </si>
  <si>
    <t>2" lip</t>
  </si>
  <si>
    <t>West Littleton</t>
  </si>
  <si>
    <t>1.625" flat</t>
  </si>
  <si>
    <t>DLC 3/93</t>
  </si>
  <si>
    <t>Turret C13th</t>
  </si>
  <si>
    <t>Heavily skirted. Stolen 1982</t>
  </si>
  <si>
    <t>Soundbow section in Elphick (1988) p.18, Measurements by Wright</t>
  </si>
  <si>
    <t>Fr Jamie</t>
  </si>
  <si>
    <t>FrJ 4/21</t>
  </si>
  <si>
    <t>Ely Cathedral</t>
  </si>
  <si>
    <t>1 of 5</t>
  </si>
  <si>
    <t>3 of 5</t>
  </si>
  <si>
    <t>CJP/PDTC</t>
  </si>
  <si>
    <t>CJP 7/88</t>
  </si>
  <si>
    <t>Stanton  by Bridge</t>
  </si>
  <si>
    <t>1.65" flat</t>
  </si>
  <si>
    <t>18.75"</t>
  </si>
  <si>
    <t>JT 1847</t>
  </si>
  <si>
    <t>Thick in head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</si>
</sst>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8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5</xdr:col>
      <xdr:colOff>352425</xdr:colOff>
      <xdr:row>19</xdr:row>
      <xdr:rowOff>180975</xdr:rowOff>
    </xdr:to>
    <xdr:pic>
      <xdr:nvPicPr>
        <xdr:cNvPr id="2639" name="Picture 1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34004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5</xdr:col>
      <xdr:colOff>457200</xdr:colOff>
      <xdr:row>51</xdr:row>
      <xdr:rowOff>47625</xdr:rowOff>
    </xdr:to>
    <xdr:pic>
      <xdr:nvPicPr>
        <xdr:cNvPr id="2640" name="Picture 2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5052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514350</xdr:colOff>
      <xdr:row>62</xdr:row>
      <xdr:rowOff>95250</xdr:rowOff>
    </xdr:to>
    <xdr:pic>
      <xdr:nvPicPr>
        <xdr:cNvPr id="2641" name="Picture 3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41719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581025</xdr:colOff>
      <xdr:row>77</xdr:row>
      <xdr:rowOff>123825</xdr:rowOff>
    </xdr:to>
    <xdr:pic>
      <xdr:nvPicPr>
        <xdr:cNvPr id="2642" name="Picture 4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36290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3"/>
  <sheetViews>
    <sheetView topLeftCell="A4" workbookViewId="0">
      <selection activeCell="B7" sqref="B7"/>
    </sheetView>
  </sheetViews>
  <sheetFormatPr defaultRowHeight="15"/>
  <sheetData>
    <row r="1" spans="1:2">
      <c r="A1" s="6" t="s">
        <v>200</v>
      </c>
    </row>
    <row r="3" spans="1:2">
      <c r="A3" t="s">
        <v>201</v>
      </c>
    </row>
    <row r="4" spans="1:2">
      <c r="B4" t="s">
        <v>267</v>
      </c>
    </row>
    <row r="5" spans="1:2">
      <c r="B5" t="s">
        <v>223</v>
      </c>
    </row>
    <row r="6" spans="1:2">
      <c r="B6" t="s">
        <v>386</v>
      </c>
    </row>
    <row r="7" spans="1:2">
      <c r="B7" t="s">
        <v>202</v>
      </c>
    </row>
    <row r="8" spans="1:2">
      <c r="B8" t="s">
        <v>234</v>
      </c>
    </row>
    <row r="9" spans="1:2">
      <c r="B9" t="s">
        <v>309</v>
      </c>
    </row>
    <row r="11" spans="1:2">
      <c r="A11" t="s">
        <v>162</v>
      </c>
    </row>
    <row r="21" spans="1:2">
      <c r="A21" t="s">
        <v>112</v>
      </c>
      <c r="B21" t="s">
        <v>114</v>
      </c>
    </row>
    <row r="22" spans="1:2">
      <c r="A22" t="s">
        <v>113</v>
      </c>
      <c r="B22" t="s">
        <v>115</v>
      </c>
    </row>
    <row r="23" spans="1:2">
      <c r="A23" t="s">
        <v>116</v>
      </c>
      <c r="B23" t="s">
        <v>117</v>
      </c>
    </row>
    <row r="24" spans="1:2">
      <c r="A24" t="s">
        <v>118</v>
      </c>
      <c r="B24" t="s">
        <v>137</v>
      </c>
    </row>
    <row r="25" spans="1:2">
      <c r="A25" t="s">
        <v>269</v>
      </c>
    </row>
    <row r="26" spans="1:2">
      <c r="A26" t="s">
        <v>268</v>
      </c>
    </row>
    <row r="28" spans="1:2">
      <c r="A28" s="6" t="s">
        <v>163</v>
      </c>
    </row>
    <row r="29" spans="1:2">
      <c r="A29" t="s">
        <v>164</v>
      </c>
    </row>
    <row r="30" spans="1:2">
      <c r="A30" t="s">
        <v>165</v>
      </c>
    </row>
    <row r="31" spans="1:2">
      <c r="A31" t="s">
        <v>166</v>
      </c>
    </row>
    <row r="32" spans="1:2">
      <c r="A32" t="s">
        <v>167</v>
      </c>
    </row>
    <row r="33" spans="1:1">
      <c r="A33" t="s">
        <v>168</v>
      </c>
    </row>
    <row r="34" spans="1:1">
      <c r="A34" t="s">
        <v>169</v>
      </c>
    </row>
    <row r="36" spans="1:1">
      <c r="A36" s="6" t="s">
        <v>170</v>
      </c>
    </row>
    <row r="37" spans="1:1">
      <c r="A37" t="s">
        <v>171</v>
      </c>
    </row>
    <row r="39" spans="1:1">
      <c r="A39" s="6" t="s">
        <v>172</v>
      </c>
    </row>
    <row r="40" spans="1:1">
      <c r="A40" t="s">
        <v>173</v>
      </c>
    </row>
    <row r="41" spans="1:1">
      <c r="A41" t="s">
        <v>174</v>
      </c>
    </row>
    <row r="54" spans="1:2">
      <c r="A54" s="6" t="s">
        <v>175</v>
      </c>
    </row>
    <row r="55" spans="1:2">
      <c r="A55" t="s">
        <v>176</v>
      </c>
    </row>
    <row r="64" spans="1:2">
      <c r="A64" s="7">
        <v>1</v>
      </c>
      <c r="B64" t="s">
        <v>177</v>
      </c>
    </row>
    <row r="65" spans="1:2">
      <c r="A65" s="7">
        <v>2</v>
      </c>
      <c r="B65" t="s">
        <v>178</v>
      </c>
    </row>
    <row r="66" spans="1:2">
      <c r="A66" s="7">
        <v>3</v>
      </c>
      <c r="B66" t="s">
        <v>179</v>
      </c>
    </row>
    <row r="67" spans="1:2">
      <c r="A67" s="7">
        <v>4</v>
      </c>
      <c r="B67" t="s">
        <v>180</v>
      </c>
    </row>
    <row r="68" spans="1:2">
      <c r="A68" t="s">
        <v>181</v>
      </c>
    </row>
    <row r="70" spans="1:2">
      <c r="A70" s="6" t="s">
        <v>191</v>
      </c>
    </row>
    <row r="71" spans="1:2">
      <c r="A71" t="s">
        <v>192</v>
      </c>
    </row>
    <row r="79" spans="1:2">
      <c r="A79" s="7">
        <v>1</v>
      </c>
      <c r="B79" t="s">
        <v>193</v>
      </c>
    </row>
    <row r="80" spans="1:2">
      <c r="A80" s="7">
        <v>2</v>
      </c>
      <c r="B80" t="s">
        <v>196</v>
      </c>
    </row>
    <row r="81" spans="1:2">
      <c r="A81" s="7">
        <v>3</v>
      </c>
      <c r="B81" t="s">
        <v>195</v>
      </c>
    </row>
    <row r="82" spans="1:2">
      <c r="A82" s="7">
        <v>4</v>
      </c>
      <c r="B82" t="s">
        <v>194</v>
      </c>
    </row>
    <row r="83" spans="1:2">
      <c r="A83" t="s">
        <v>310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4"/>
  <sheetViews>
    <sheetView tabSelected="1" workbookViewId="0">
      <pane ySplit="1" topLeftCell="A244" activePane="bottomLeft" state="frozen"/>
      <selection pane="bottomLeft" activeCell="N232" sqref="N232"/>
    </sheetView>
  </sheetViews>
  <sheetFormatPr defaultColWidth="9" defaultRowHeight="12.75"/>
  <cols>
    <col min="1" max="1" width="17.7109375" style="2" customWidth="1"/>
    <col min="2" max="2" width="14.5703125" style="2" customWidth="1"/>
    <col min="3" max="3" width="6.42578125" style="2" customWidth="1"/>
    <col min="4" max="4" width="21.42578125" style="3" customWidth="1"/>
    <col min="5" max="7" width="8.5703125" style="2" customWidth="1"/>
    <col min="8" max="8" width="17.140625" style="2" customWidth="1"/>
    <col min="9" max="9" width="11.140625" style="2" customWidth="1"/>
    <col min="10" max="10" width="7.85546875" style="2" customWidth="1"/>
    <col min="11" max="11" width="7.7109375" style="2" customWidth="1"/>
    <col min="12" max="13" width="11" style="2" customWidth="1"/>
    <col min="14" max="14" width="28.140625" style="2" customWidth="1"/>
    <col min="15" max="15" width="9" style="2"/>
    <col min="16" max="16" width="7.7109375" style="2" customWidth="1"/>
    <col min="17" max="17" width="7.85546875" style="2" customWidth="1"/>
    <col min="18" max="19" width="9" style="2"/>
    <col min="20" max="20" width="5" style="5" customWidth="1"/>
    <col min="21" max="21" width="4.28515625" style="5" customWidth="1"/>
    <col min="22" max="22" width="5" style="5" customWidth="1"/>
    <col min="23" max="23" width="6.5703125" style="2" customWidth="1"/>
    <col min="24" max="24" width="12" style="2" customWidth="1"/>
    <col min="25" max="16384" width="9" style="2"/>
  </cols>
  <sheetData>
    <row r="1" spans="1:24" s="1" customFormat="1">
      <c r="A1" s="1" t="s">
        <v>5</v>
      </c>
      <c r="B1" s="1" t="s">
        <v>67</v>
      </c>
      <c r="C1" s="1" t="s">
        <v>0</v>
      </c>
      <c r="D1" s="1" t="s">
        <v>71</v>
      </c>
      <c r="E1" s="1" t="s">
        <v>10</v>
      </c>
      <c r="F1" s="1" t="s">
        <v>106</v>
      </c>
      <c r="G1" s="1" t="s">
        <v>157</v>
      </c>
      <c r="H1" s="1" t="s">
        <v>156</v>
      </c>
      <c r="I1" s="1" t="s">
        <v>534</v>
      </c>
      <c r="J1" s="1" t="s">
        <v>77</v>
      </c>
      <c r="K1" s="1" t="s">
        <v>76</v>
      </c>
      <c r="L1" s="1" t="s">
        <v>73</v>
      </c>
      <c r="M1" s="1" t="s">
        <v>4</v>
      </c>
      <c r="N1" s="1" t="s">
        <v>75</v>
      </c>
      <c r="O1" s="1" t="s">
        <v>2</v>
      </c>
      <c r="P1" s="1" t="s">
        <v>1</v>
      </c>
      <c r="Q1" s="1" t="s">
        <v>3</v>
      </c>
      <c r="R1" s="1" t="s">
        <v>78</v>
      </c>
      <c r="S1" s="1" t="s">
        <v>79</v>
      </c>
      <c r="T1" s="4" t="s">
        <v>6</v>
      </c>
      <c r="U1" s="4" t="s">
        <v>7</v>
      </c>
      <c r="V1" s="4" t="s">
        <v>8</v>
      </c>
      <c r="W1" s="1" t="s">
        <v>9</v>
      </c>
      <c r="X1" s="1" t="s">
        <v>11</v>
      </c>
    </row>
    <row r="2" spans="1:24">
      <c r="A2" s="2" t="s">
        <v>92</v>
      </c>
      <c r="B2" s="2" t="s">
        <v>93</v>
      </c>
      <c r="C2" s="2" t="s">
        <v>43</v>
      </c>
      <c r="D2" s="8" t="s">
        <v>46</v>
      </c>
      <c r="E2" s="2">
        <v>6</v>
      </c>
      <c r="F2" s="2" t="s">
        <v>112</v>
      </c>
      <c r="I2" s="2" t="s">
        <v>545</v>
      </c>
      <c r="J2" s="2" t="s">
        <v>85</v>
      </c>
      <c r="K2" s="2">
        <v>1150</v>
      </c>
      <c r="L2" s="2" t="s">
        <v>96</v>
      </c>
      <c r="N2" s="2" t="s">
        <v>227</v>
      </c>
      <c r="O2" s="2">
        <v>18.875</v>
      </c>
      <c r="P2" s="2">
        <v>16.75</v>
      </c>
      <c r="Q2" s="2">
        <v>33.25</v>
      </c>
      <c r="R2" s="2">
        <f>((2*10)/O2)*SQRT((P2^2)-(((O2/2)-(Q2/(2*PI())))^2))</f>
        <v>17.196163258684937</v>
      </c>
      <c r="S2" s="2">
        <f>(10*Q2)/(O2*PI())</f>
        <v>5.6073132268137966</v>
      </c>
      <c r="X2" s="2" t="s">
        <v>95</v>
      </c>
    </row>
    <row r="3" spans="1:24">
      <c r="A3" s="2" t="s">
        <v>531</v>
      </c>
      <c r="B3" s="2" t="s">
        <v>483</v>
      </c>
      <c r="C3" s="2" t="s">
        <v>49</v>
      </c>
      <c r="D3" s="8" t="s">
        <v>46</v>
      </c>
      <c r="E3" s="2">
        <v>6</v>
      </c>
      <c r="F3" s="2" t="s">
        <v>112</v>
      </c>
      <c r="H3" s="2" t="s">
        <v>532</v>
      </c>
      <c r="I3" s="2" t="s">
        <v>545</v>
      </c>
      <c r="J3" s="2" t="s">
        <v>85</v>
      </c>
      <c r="K3" s="2" t="s">
        <v>279</v>
      </c>
      <c r="L3" s="2" t="s">
        <v>363</v>
      </c>
      <c r="N3" s="2" t="s">
        <v>533</v>
      </c>
      <c r="O3" s="2">
        <v>19</v>
      </c>
      <c r="P3" s="2">
        <v>18.5</v>
      </c>
      <c r="R3" s="2">
        <f>((2*10)/O3)*SQRT((P3^2)-(((O3/2)-(Q3/(2*PI())))^2))</f>
        <v>16.710008280407941</v>
      </c>
      <c r="S3" s="2">
        <f>(10*Q3)/(O3*PI())</f>
        <v>0</v>
      </c>
      <c r="X3" s="2" t="s">
        <v>530</v>
      </c>
    </row>
    <row r="4" spans="1:24">
      <c r="A4" s="2" t="s">
        <v>482</v>
      </c>
      <c r="B4" s="2" t="s">
        <v>483</v>
      </c>
      <c r="C4" s="2" t="s">
        <v>16</v>
      </c>
      <c r="D4" s="8" t="s">
        <v>72</v>
      </c>
      <c r="I4" s="2" t="s">
        <v>538</v>
      </c>
      <c r="J4" s="2" t="s">
        <v>80</v>
      </c>
      <c r="K4" s="2">
        <v>1280</v>
      </c>
      <c r="L4" s="2" t="s">
        <v>363</v>
      </c>
      <c r="N4" s="2" t="s">
        <v>484</v>
      </c>
      <c r="O4" s="2">
        <v>19.5</v>
      </c>
      <c r="R4" s="2" t="e">
        <f>((2*10)/O4)*SQRT((P4^2)-(((O4/2)-(Q4/(2*PI())))^2))</f>
        <v>#NUM!</v>
      </c>
      <c r="S4" s="2">
        <f>(10*Q4)/(O4*PI())</f>
        <v>0</v>
      </c>
      <c r="X4" s="2" t="s">
        <v>591</v>
      </c>
    </row>
    <row r="5" spans="1:24">
      <c r="A5" s="2" t="s">
        <v>485</v>
      </c>
      <c r="B5" s="2" t="s">
        <v>483</v>
      </c>
      <c r="C5" s="2" t="s">
        <v>133</v>
      </c>
      <c r="D5" s="8" t="s">
        <v>72</v>
      </c>
      <c r="I5" s="2" t="s">
        <v>538</v>
      </c>
      <c r="J5" s="2" t="s">
        <v>80</v>
      </c>
      <c r="K5" s="2">
        <v>1275</v>
      </c>
      <c r="L5" s="2" t="s">
        <v>363</v>
      </c>
      <c r="N5" s="2" t="s">
        <v>486</v>
      </c>
      <c r="X5" s="2" t="s">
        <v>632</v>
      </c>
    </row>
    <row r="6" spans="1:24">
      <c r="A6" s="2" t="s">
        <v>558</v>
      </c>
      <c r="B6" s="2" t="s">
        <v>559</v>
      </c>
      <c r="C6" s="2" t="s">
        <v>560</v>
      </c>
      <c r="D6" s="8" t="s">
        <v>72</v>
      </c>
      <c r="I6" s="2" t="s">
        <v>538</v>
      </c>
      <c r="J6" s="2" t="s">
        <v>80</v>
      </c>
      <c r="L6" s="2" t="s">
        <v>221</v>
      </c>
      <c r="N6" s="2" t="s">
        <v>562</v>
      </c>
      <c r="O6" s="2">
        <v>35.5</v>
      </c>
      <c r="R6" s="2" t="e">
        <f t="shared" ref="R6:R74" si="0">((2*10)/O6)*SQRT((P6^2)-(((O6/2)-(Q6/(2*PI())))^2))</f>
        <v>#NUM!</v>
      </c>
      <c r="S6" s="2">
        <f t="shared" ref="S6:S74" si="1">(10*Q6)/(O6*PI())</f>
        <v>0</v>
      </c>
      <c r="X6" s="2" t="s">
        <v>563</v>
      </c>
    </row>
    <row r="7" spans="1:24">
      <c r="A7" s="2" t="s">
        <v>148</v>
      </c>
      <c r="B7" s="2" t="s">
        <v>149</v>
      </c>
      <c r="C7" s="2" t="s">
        <v>151</v>
      </c>
      <c r="D7" s="8" t="s">
        <v>72</v>
      </c>
      <c r="E7" s="2" t="s">
        <v>187</v>
      </c>
      <c r="F7" s="2" t="s">
        <v>118</v>
      </c>
      <c r="I7" s="2" t="s">
        <v>538</v>
      </c>
      <c r="J7" s="2" t="s">
        <v>81</v>
      </c>
      <c r="K7" s="2">
        <v>1303</v>
      </c>
      <c r="L7" s="2" t="s">
        <v>94</v>
      </c>
      <c r="M7" s="2" t="s">
        <v>150</v>
      </c>
      <c r="N7" s="2" t="s">
        <v>554</v>
      </c>
      <c r="O7" s="2">
        <v>25.69</v>
      </c>
      <c r="R7" s="2" t="e">
        <f t="shared" si="0"/>
        <v>#NUM!</v>
      </c>
      <c r="S7" s="2">
        <f t="shared" si="1"/>
        <v>0</v>
      </c>
      <c r="X7" s="2" t="s">
        <v>555</v>
      </c>
    </row>
    <row r="8" spans="1:24">
      <c r="A8" s="2" t="s">
        <v>148</v>
      </c>
      <c r="B8" s="2" t="s">
        <v>149</v>
      </c>
      <c r="C8" s="2" t="s">
        <v>103</v>
      </c>
      <c r="D8" s="8" t="s">
        <v>72</v>
      </c>
      <c r="I8" s="2" t="s">
        <v>538</v>
      </c>
      <c r="J8" s="2" t="s">
        <v>80</v>
      </c>
      <c r="L8" s="2" t="s">
        <v>221</v>
      </c>
      <c r="M8" s="2" t="s">
        <v>150</v>
      </c>
      <c r="O8" s="2">
        <v>27.625</v>
      </c>
      <c r="R8" s="2" t="e">
        <f t="shared" si="0"/>
        <v>#NUM!</v>
      </c>
      <c r="S8" s="2">
        <f t="shared" si="1"/>
        <v>0</v>
      </c>
      <c r="X8" s="2" t="s">
        <v>555</v>
      </c>
    </row>
    <row r="9" spans="1:24">
      <c r="A9" s="2" t="s">
        <v>604</v>
      </c>
      <c r="B9" s="2" t="s">
        <v>149</v>
      </c>
      <c r="C9" s="2" t="s">
        <v>49</v>
      </c>
      <c r="D9" s="8" t="s">
        <v>46</v>
      </c>
      <c r="I9" s="2" t="s">
        <v>605</v>
      </c>
      <c r="J9" s="2" t="s">
        <v>80</v>
      </c>
      <c r="L9" s="2" t="s">
        <v>221</v>
      </c>
      <c r="O9" s="2">
        <v>19.440000000000001</v>
      </c>
      <c r="R9" s="2" t="e">
        <f t="shared" si="0"/>
        <v>#NUM!</v>
      </c>
      <c r="S9" s="2">
        <f t="shared" si="1"/>
        <v>0</v>
      </c>
      <c r="X9" s="2" t="s">
        <v>606</v>
      </c>
    </row>
    <row r="10" spans="1:24">
      <c r="A10" s="2" t="s">
        <v>153</v>
      </c>
      <c r="B10" s="2" t="s">
        <v>149</v>
      </c>
      <c r="D10" s="8"/>
      <c r="J10" s="2" t="s">
        <v>81</v>
      </c>
      <c r="K10" s="2">
        <v>1348</v>
      </c>
      <c r="L10" s="2" t="s">
        <v>94</v>
      </c>
      <c r="M10" s="2" t="s">
        <v>154</v>
      </c>
      <c r="N10" s="2" t="s">
        <v>155</v>
      </c>
      <c r="R10" s="2" t="e">
        <f t="shared" si="0"/>
        <v>#DIV/0!</v>
      </c>
      <c r="S10" s="2" t="e">
        <f t="shared" si="1"/>
        <v>#DIV/0!</v>
      </c>
    </row>
    <row r="11" spans="1:24">
      <c r="A11" s="2" t="s">
        <v>633</v>
      </c>
      <c r="B11" s="2" t="s">
        <v>149</v>
      </c>
      <c r="C11" s="2" t="s">
        <v>49</v>
      </c>
      <c r="D11" s="8" t="s">
        <v>72</v>
      </c>
      <c r="I11" s="2" t="s">
        <v>538</v>
      </c>
      <c r="J11" s="2" t="s">
        <v>80</v>
      </c>
      <c r="O11" s="2">
        <v>20</v>
      </c>
      <c r="R11" s="2" t="e">
        <f t="shared" si="0"/>
        <v>#NUM!</v>
      </c>
      <c r="S11" s="2">
        <f t="shared" si="1"/>
        <v>0</v>
      </c>
    </row>
    <row r="12" spans="1:24">
      <c r="A12" s="2" t="s">
        <v>645</v>
      </c>
      <c r="B12" s="2" t="s">
        <v>149</v>
      </c>
      <c r="C12" s="2" t="s">
        <v>646</v>
      </c>
      <c r="D12" s="8" t="s">
        <v>72</v>
      </c>
      <c r="E12" s="2" t="s">
        <v>21</v>
      </c>
      <c r="I12" s="2" t="s">
        <v>538</v>
      </c>
      <c r="J12" s="2" t="s">
        <v>80</v>
      </c>
      <c r="L12" s="2" t="s">
        <v>221</v>
      </c>
      <c r="M12" s="2" t="s">
        <v>150</v>
      </c>
      <c r="O12" s="2">
        <v>24.75</v>
      </c>
      <c r="R12" s="2" t="e">
        <f t="shared" si="0"/>
        <v>#NUM!</v>
      </c>
      <c r="S12" s="2">
        <f t="shared" si="1"/>
        <v>0</v>
      </c>
      <c r="T12" s="5">
        <v>2</v>
      </c>
      <c r="U12" s="5">
        <v>2</v>
      </c>
      <c r="V12" s="5">
        <v>24</v>
      </c>
      <c r="W12" s="2">
        <v>1454.5</v>
      </c>
      <c r="X12" s="2" t="s">
        <v>648</v>
      </c>
    </row>
    <row r="13" spans="1:24">
      <c r="A13" s="2" t="s">
        <v>645</v>
      </c>
      <c r="B13" s="2" t="s">
        <v>149</v>
      </c>
      <c r="C13" s="2" t="s">
        <v>647</v>
      </c>
      <c r="D13" s="8" t="s">
        <v>72</v>
      </c>
      <c r="E13" s="2" t="s">
        <v>21</v>
      </c>
      <c r="I13" s="2" t="s">
        <v>538</v>
      </c>
      <c r="J13" s="2" t="s">
        <v>80</v>
      </c>
      <c r="L13" s="2" t="s">
        <v>221</v>
      </c>
      <c r="M13" s="2" t="s">
        <v>150</v>
      </c>
      <c r="O13" s="2">
        <v>25.5</v>
      </c>
      <c r="R13" s="2" t="e">
        <f t="shared" si="0"/>
        <v>#NUM!</v>
      </c>
      <c r="S13" s="2">
        <f t="shared" si="1"/>
        <v>0</v>
      </c>
      <c r="T13" s="5">
        <v>3</v>
      </c>
      <c r="U13" s="5">
        <v>0</v>
      </c>
      <c r="V13" s="5">
        <v>25</v>
      </c>
      <c r="W13" s="2">
        <v>1296</v>
      </c>
      <c r="X13" s="2" t="s">
        <v>648</v>
      </c>
    </row>
    <row r="14" spans="1:24">
      <c r="A14" s="2" t="s">
        <v>217</v>
      </c>
      <c r="B14" s="2" t="s">
        <v>218</v>
      </c>
      <c r="C14" s="2" t="s">
        <v>216</v>
      </c>
      <c r="D14" s="8"/>
      <c r="N14" s="2" t="s">
        <v>214</v>
      </c>
      <c r="R14" s="2" t="e">
        <f t="shared" si="0"/>
        <v>#DIV/0!</v>
      </c>
      <c r="S14" s="2" t="e">
        <f t="shared" si="1"/>
        <v>#DIV/0!</v>
      </c>
    </row>
    <row r="15" spans="1:24">
      <c r="A15" s="2" t="s">
        <v>284</v>
      </c>
      <c r="B15" s="2" t="s">
        <v>218</v>
      </c>
      <c r="D15" s="8"/>
      <c r="N15" s="2" t="s">
        <v>287</v>
      </c>
      <c r="R15" s="2" t="e">
        <f t="shared" si="0"/>
        <v>#DIV/0!</v>
      </c>
      <c r="S15" s="2" t="e">
        <f t="shared" si="1"/>
        <v>#DIV/0!</v>
      </c>
    </row>
    <row r="16" spans="1:24">
      <c r="A16" s="2" t="s">
        <v>285</v>
      </c>
      <c r="B16" s="2" t="s">
        <v>218</v>
      </c>
      <c r="D16" s="8"/>
      <c r="N16" s="2" t="s">
        <v>287</v>
      </c>
      <c r="R16" s="2" t="e">
        <f t="shared" si="0"/>
        <v>#DIV/0!</v>
      </c>
      <c r="S16" s="2" t="e">
        <f t="shared" si="1"/>
        <v>#DIV/0!</v>
      </c>
    </row>
    <row r="17" spans="1:24">
      <c r="A17" s="2" t="s">
        <v>819</v>
      </c>
      <c r="B17" s="2" t="s">
        <v>218</v>
      </c>
      <c r="C17" s="2" t="s">
        <v>820</v>
      </c>
      <c r="D17" s="8" t="s">
        <v>46</v>
      </c>
      <c r="E17" s="2">
        <v>5</v>
      </c>
      <c r="F17" s="2" t="s">
        <v>118</v>
      </c>
      <c r="J17" s="2" t="s">
        <v>81</v>
      </c>
      <c r="K17" s="2">
        <v>1342</v>
      </c>
      <c r="L17" s="2" t="s">
        <v>822</v>
      </c>
      <c r="O17" s="2">
        <v>29.375</v>
      </c>
      <c r="P17" s="2">
        <v>21.75</v>
      </c>
      <c r="Q17" s="2">
        <v>51.75</v>
      </c>
      <c r="R17" s="2">
        <f t="shared" ref="R17:R20" si="2">((2*10)/O17)*SQRT((P17^2)-(((O17/2)-(Q17/(2*PI())))^2))</f>
        <v>14.142115909367591</v>
      </c>
      <c r="S17" s="2">
        <f t="shared" ref="S17:S20" si="3">(10*Q17)/(O17*PI())</f>
        <v>5.6076720374506106</v>
      </c>
      <c r="X17" s="2" t="s">
        <v>823</v>
      </c>
    </row>
    <row r="18" spans="1:24">
      <c r="A18" s="2" t="s">
        <v>819</v>
      </c>
      <c r="B18" s="2" t="s">
        <v>218</v>
      </c>
      <c r="C18" s="2" t="s">
        <v>335</v>
      </c>
      <c r="D18" s="8" t="s">
        <v>46</v>
      </c>
      <c r="E18" s="2">
        <v>6</v>
      </c>
      <c r="F18" s="2" t="s">
        <v>118</v>
      </c>
      <c r="J18" s="2" t="s">
        <v>81</v>
      </c>
      <c r="K18" s="2">
        <v>1342</v>
      </c>
      <c r="L18" s="2" t="s">
        <v>822</v>
      </c>
      <c r="O18" s="2">
        <v>30.187999999999999</v>
      </c>
      <c r="P18" s="2">
        <v>23</v>
      </c>
      <c r="Q18" s="2">
        <v>54</v>
      </c>
      <c r="R18" s="2">
        <f t="shared" si="2"/>
        <v>14.61674809404772</v>
      </c>
      <c r="S18" s="2">
        <f t="shared" si="3"/>
        <v>5.693896201777096</v>
      </c>
      <c r="X18" s="2" t="s">
        <v>823</v>
      </c>
    </row>
    <row r="19" spans="1:24">
      <c r="A19" s="2" t="s">
        <v>819</v>
      </c>
      <c r="B19" s="2" t="s">
        <v>218</v>
      </c>
      <c r="C19" s="2" t="s">
        <v>821</v>
      </c>
      <c r="D19" s="8" t="s">
        <v>46</v>
      </c>
      <c r="E19" s="2">
        <v>5</v>
      </c>
      <c r="F19" s="2" t="s">
        <v>118</v>
      </c>
      <c r="J19" s="2" t="s">
        <v>81</v>
      </c>
      <c r="K19" s="2">
        <v>1342</v>
      </c>
      <c r="L19" s="2" t="s">
        <v>822</v>
      </c>
      <c r="O19" s="2">
        <v>32.5</v>
      </c>
      <c r="P19" s="2">
        <v>23.75</v>
      </c>
      <c r="Q19" s="2">
        <v>58.5</v>
      </c>
      <c r="R19" s="2">
        <f t="shared" si="2"/>
        <v>13.977587881378838</v>
      </c>
      <c r="S19" s="2">
        <f t="shared" si="3"/>
        <v>5.729577951308233</v>
      </c>
      <c r="X19" s="2" t="s">
        <v>823</v>
      </c>
    </row>
    <row r="20" spans="1:24">
      <c r="A20" s="2" t="s">
        <v>819</v>
      </c>
      <c r="B20" s="2" t="s">
        <v>218</v>
      </c>
      <c r="C20" s="2" t="s">
        <v>332</v>
      </c>
      <c r="D20" s="8" t="s">
        <v>46</v>
      </c>
      <c r="E20" s="2">
        <v>6</v>
      </c>
      <c r="F20" s="2" t="s">
        <v>118</v>
      </c>
      <c r="J20" s="2" t="s">
        <v>81</v>
      </c>
      <c r="K20" s="2">
        <v>1342</v>
      </c>
      <c r="L20" s="2" t="s">
        <v>822</v>
      </c>
      <c r="O20" s="2">
        <v>36.25</v>
      </c>
      <c r="P20" s="2">
        <v>26.5</v>
      </c>
      <c r="Q20" s="2">
        <v>63.5</v>
      </c>
      <c r="R20" s="2">
        <f t="shared" si="2"/>
        <v>13.935279096007003</v>
      </c>
      <c r="S20" s="2">
        <f t="shared" si="3"/>
        <v>5.5759111097022647</v>
      </c>
      <c r="X20" s="2" t="s">
        <v>823</v>
      </c>
    </row>
    <row r="21" spans="1:24">
      <c r="A21" s="2" t="s">
        <v>286</v>
      </c>
      <c r="B21" s="2" t="s">
        <v>218</v>
      </c>
      <c r="D21" s="8"/>
      <c r="N21" s="2" t="s">
        <v>287</v>
      </c>
      <c r="R21" s="2" t="e">
        <f t="shared" si="0"/>
        <v>#DIV/0!</v>
      </c>
      <c r="S21" s="2" t="e">
        <f t="shared" si="1"/>
        <v>#DIV/0!</v>
      </c>
    </row>
    <row r="22" spans="1:24">
      <c r="A22" s="2" t="s">
        <v>346</v>
      </c>
      <c r="B22" s="2" t="s">
        <v>347</v>
      </c>
      <c r="C22" s="2" t="s">
        <v>0</v>
      </c>
      <c r="D22" s="8" t="s">
        <v>46</v>
      </c>
      <c r="E22" s="2" t="s">
        <v>187</v>
      </c>
      <c r="F22" s="2" t="s">
        <v>113</v>
      </c>
      <c r="N22" s="2" t="s">
        <v>348</v>
      </c>
      <c r="R22" s="2" t="e">
        <f t="shared" si="0"/>
        <v>#DIV/0!</v>
      </c>
      <c r="S22" s="2" t="e">
        <f t="shared" si="1"/>
        <v>#DIV/0!</v>
      </c>
    </row>
    <row r="23" spans="1:24">
      <c r="A23" s="2" t="s">
        <v>403</v>
      </c>
      <c r="B23" s="2" t="s">
        <v>789</v>
      </c>
      <c r="D23" s="8"/>
      <c r="R23" s="2" t="e">
        <f t="shared" si="0"/>
        <v>#DIV/0!</v>
      </c>
      <c r="S23" s="2" t="e">
        <f t="shared" si="1"/>
        <v>#DIV/0!</v>
      </c>
    </row>
    <row r="24" spans="1:24">
      <c r="A24" s="2" t="s">
        <v>53</v>
      </c>
      <c r="B24" s="2" t="s">
        <v>289</v>
      </c>
      <c r="C24" s="2" t="s">
        <v>16</v>
      </c>
      <c r="D24" s="8"/>
      <c r="E24" s="2">
        <v>6</v>
      </c>
      <c r="O24" s="2">
        <v>19</v>
      </c>
      <c r="P24" s="2">
        <v>16</v>
      </c>
      <c r="Q24" s="2">
        <v>32</v>
      </c>
      <c r="R24" s="2">
        <f t="shared" si="0"/>
        <v>16.190622859338486</v>
      </c>
      <c r="S24" s="2">
        <f t="shared" si="1"/>
        <v>5.3610086094112122</v>
      </c>
      <c r="X24" s="2" t="s">
        <v>54</v>
      </c>
    </row>
    <row r="25" spans="1:24">
      <c r="A25" s="2" t="s">
        <v>53</v>
      </c>
      <c r="B25" s="2" t="s">
        <v>289</v>
      </c>
      <c r="C25" s="2" t="s">
        <v>39</v>
      </c>
      <c r="D25" s="2" t="s">
        <v>46</v>
      </c>
      <c r="E25" s="2">
        <v>5</v>
      </c>
      <c r="J25" s="2" t="s">
        <v>80</v>
      </c>
      <c r="L25" s="2" t="s">
        <v>210</v>
      </c>
      <c r="N25" s="2" t="s">
        <v>89</v>
      </c>
      <c r="O25" s="2">
        <v>19.25</v>
      </c>
      <c r="P25" s="2">
        <v>16.25</v>
      </c>
      <c r="Q25" s="2">
        <v>29</v>
      </c>
      <c r="R25" s="2">
        <f t="shared" si="0"/>
        <v>16.060850492140229</v>
      </c>
      <c r="S25" s="2">
        <f t="shared" si="1"/>
        <v>4.7953177658856774</v>
      </c>
      <c r="X25" s="2" t="s">
        <v>54</v>
      </c>
    </row>
    <row r="26" spans="1:24">
      <c r="A26" s="2" t="s">
        <v>55</v>
      </c>
      <c r="B26" s="2" t="s">
        <v>289</v>
      </c>
      <c r="C26" s="2" t="s">
        <v>16</v>
      </c>
      <c r="D26" s="8"/>
      <c r="E26" s="2" t="s">
        <v>188</v>
      </c>
      <c r="O26" s="2">
        <v>20.81</v>
      </c>
      <c r="P26" s="2">
        <v>18</v>
      </c>
      <c r="Q26" s="2">
        <v>35.75</v>
      </c>
      <c r="R26" s="2">
        <f t="shared" si="0"/>
        <v>16.695277230597497</v>
      </c>
      <c r="S26" s="2">
        <f t="shared" si="1"/>
        <v>5.4683221677417189</v>
      </c>
      <c r="T26" s="5">
        <v>2</v>
      </c>
      <c r="U26" s="5">
        <v>1</v>
      </c>
      <c r="V26" s="5">
        <v>11</v>
      </c>
      <c r="X26" s="2" t="s">
        <v>56</v>
      </c>
    </row>
    <row r="27" spans="1:24">
      <c r="A27" s="2" t="s">
        <v>55</v>
      </c>
      <c r="B27" s="2" t="s">
        <v>289</v>
      </c>
      <c r="C27" s="2" t="s">
        <v>39</v>
      </c>
      <c r="D27" s="8"/>
      <c r="E27" s="2">
        <v>4</v>
      </c>
      <c r="J27" s="2" t="s">
        <v>81</v>
      </c>
      <c r="O27" s="2">
        <v>23.875</v>
      </c>
      <c r="P27" s="2">
        <v>20.6</v>
      </c>
      <c r="Q27" s="2">
        <v>41.25</v>
      </c>
      <c r="R27" s="2">
        <f t="shared" si="0"/>
        <v>16.659372198145476</v>
      </c>
      <c r="S27" s="2">
        <f t="shared" si="1"/>
        <v>5.499594892180677</v>
      </c>
      <c r="T27" s="5">
        <v>3</v>
      </c>
      <c r="U27" s="5">
        <v>2</v>
      </c>
      <c r="V27" s="5">
        <v>8</v>
      </c>
      <c r="X27" s="2" t="s">
        <v>57</v>
      </c>
    </row>
    <row r="28" spans="1:24">
      <c r="A28" s="2" t="s">
        <v>60</v>
      </c>
      <c r="B28" s="2" t="s">
        <v>289</v>
      </c>
      <c r="C28" s="2" t="s">
        <v>61</v>
      </c>
      <c r="D28" s="8"/>
      <c r="E28" s="2">
        <v>6</v>
      </c>
      <c r="F28" s="2" t="s">
        <v>118</v>
      </c>
      <c r="J28" s="2" t="s">
        <v>85</v>
      </c>
      <c r="K28" s="2">
        <v>1190</v>
      </c>
      <c r="N28" s="2" t="s">
        <v>64</v>
      </c>
      <c r="O28" s="2">
        <v>43.93</v>
      </c>
      <c r="P28" s="2">
        <v>34.5</v>
      </c>
      <c r="Q28" s="2">
        <v>74</v>
      </c>
      <c r="R28" s="2">
        <f t="shared" si="0"/>
        <v>15.006399083409015</v>
      </c>
      <c r="S28" s="2">
        <f t="shared" si="1"/>
        <v>5.3619238737993431</v>
      </c>
      <c r="T28" s="5">
        <v>16</v>
      </c>
      <c r="U28" s="5">
        <v>1</v>
      </c>
      <c r="V28" s="5">
        <v>14</v>
      </c>
      <c r="W28" s="2" t="s">
        <v>63</v>
      </c>
      <c r="X28" s="2" t="s">
        <v>62</v>
      </c>
    </row>
    <row r="29" spans="1:24">
      <c r="A29" s="2" t="s">
        <v>27</v>
      </c>
      <c r="B29" s="2" t="s">
        <v>289</v>
      </c>
      <c r="C29" s="2" t="s">
        <v>39</v>
      </c>
      <c r="D29" s="8"/>
      <c r="E29" s="2">
        <v>6</v>
      </c>
      <c r="M29" s="2" t="s">
        <v>733</v>
      </c>
      <c r="N29" s="2" t="s">
        <v>52</v>
      </c>
      <c r="O29" s="2">
        <v>19.5</v>
      </c>
      <c r="P29" s="2">
        <v>15.375</v>
      </c>
      <c r="Q29" s="2">
        <v>32.5</v>
      </c>
      <c r="R29" s="2">
        <f t="shared" si="0"/>
        <v>15.054140998870331</v>
      </c>
      <c r="S29" s="2">
        <f t="shared" si="1"/>
        <v>5.3051647697298447</v>
      </c>
      <c r="T29" s="5">
        <v>1</v>
      </c>
      <c r="U29" s="5">
        <v>1</v>
      </c>
      <c r="V29" s="5">
        <v>19</v>
      </c>
      <c r="X29" s="2" t="s">
        <v>51</v>
      </c>
    </row>
    <row r="30" spans="1:24">
      <c r="A30" s="2" t="s">
        <v>26</v>
      </c>
      <c r="B30" s="2" t="s">
        <v>289</v>
      </c>
      <c r="C30" s="2">
        <v>1</v>
      </c>
      <c r="D30" s="8"/>
      <c r="O30" s="2">
        <v>15.75</v>
      </c>
      <c r="P30" s="2">
        <v>12.25</v>
      </c>
      <c r="Q30" s="2">
        <v>29.75</v>
      </c>
      <c r="R30" s="2">
        <f t="shared" si="0"/>
        <v>15.035801025174791</v>
      </c>
      <c r="S30" s="2">
        <f t="shared" si="1"/>
        <v>6.0125200723604904</v>
      </c>
      <c r="X30" s="2" t="s">
        <v>51</v>
      </c>
    </row>
    <row r="31" spans="1:24">
      <c r="A31" s="2" t="s">
        <v>25</v>
      </c>
      <c r="B31" s="2" t="s">
        <v>289</v>
      </c>
      <c r="C31" s="2">
        <v>2</v>
      </c>
      <c r="D31" s="8"/>
      <c r="E31" s="2">
        <v>6</v>
      </c>
      <c r="J31" s="2" t="s">
        <v>88</v>
      </c>
      <c r="K31" s="2">
        <v>1400</v>
      </c>
      <c r="O31" s="2">
        <v>17</v>
      </c>
      <c r="P31" s="2">
        <v>13.5</v>
      </c>
      <c r="Q31" s="2">
        <v>29.5</v>
      </c>
      <c r="R31" s="2">
        <f t="shared" si="0"/>
        <v>15.238474069425935</v>
      </c>
      <c r="S31" s="2">
        <f t="shared" si="1"/>
        <v>5.5236127308363674</v>
      </c>
      <c r="X31" s="2" t="s">
        <v>51</v>
      </c>
    </row>
    <row r="32" spans="1:24">
      <c r="A32" s="2" t="s">
        <v>288</v>
      </c>
      <c r="B32" s="2" t="s">
        <v>289</v>
      </c>
      <c r="D32" s="8"/>
      <c r="J32" s="2" t="s">
        <v>84</v>
      </c>
      <c r="K32" s="2">
        <v>1470</v>
      </c>
      <c r="L32" s="2" t="s">
        <v>142</v>
      </c>
      <c r="N32" s="2" t="s">
        <v>287</v>
      </c>
      <c r="R32" s="2" t="e">
        <f t="shared" si="0"/>
        <v>#DIV/0!</v>
      </c>
      <c r="S32" s="2" t="e">
        <f t="shared" si="1"/>
        <v>#DIV/0!</v>
      </c>
    </row>
    <row r="33" spans="1:24">
      <c r="A33" s="2" t="s">
        <v>312</v>
      </c>
      <c r="B33" s="2" t="s">
        <v>313</v>
      </c>
      <c r="C33" s="2">
        <v>1</v>
      </c>
      <c r="D33" s="8" t="s">
        <v>46</v>
      </c>
      <c r="E33" s="2" t="s">
        <v>392</v>
      </c>
      <c r="F33" s="2" t="s">
        <v>113</v>
      </c>
      <c r="G33" s="2" t="s">
        <v>399</v>
      </c>
      <c r="H33" s="2" t="s">
        <v>400</v>
      </c>
      <c r="N33" s="2" t="s">
        <v>393</v>
      </c>
      <c r="O33" s="2">
        <v>15</v>
      </c>
      <c r="P33" s="2">
        <v>13</v>
      </c>
      <c r="Q33" s="2">
        <v>25</v>
      </c>
      <c r="R33" s="2">
        <f t="shared" si="0"/>
        <v>16.685411790095522</v>
      </c>
      <c r="S33" s="2">
        <f t="shared" si="1"/>
        <v>5.3051647697298447</v>
      </c>
      <c r="X33" s="2" t="s">
        <v>391</v>
      </c>
    </row>
    <row r="34" spans="1:24">
      <c r="A34" s="2" t="s">
        <v>824</v>
      </c>
      <c r="B34" s="2" t="s">
        <v>313</v>
      </c>
      <c r="C34" s="2">
        <v>1</v>
      </c>
      <c r="D34" s="8" t="s">
        <v>37</v>
      </c>
      <c r="E34" s="2" t="s">
        <v>37</v>
      </c>
      <c r="H34" s="2" t="s">
        <v>825</v>
      </c>
      <c r="N34" s="2" t="s">
        <v>828</v>
      </c>
      <c r="O34" s="2" t="s">
        <v>826</v>
      </c>
      <c r="R34" s="2" t="e">
        <f t="shared" ref="R34" si="4">((2*10)/O34)*SQRT((P34^2)-(((O34/2)-(Q34/(2*PI())))^2))</f>
        <v>#VALUE!</v>
      </c>
      <c r="S34" s="2" t="e">
        <f t="shared" ref="S34" si="5">(10*Q34)/(O34*PI())</f>
        <v>#VALUE!</v>
      </c>
      <c r="T34" s="5">
        <v>1</v>
      </c>
      <c r="U34" s="5">
        <v>1</v>
      </c>
      <c r="V34" s="5">
        <v>14</v>
      </c>
      <c r="X34" s="2" t="s">
        <v>827</v>
      </c>
    </row>
    <row r="35" spans="1:24">
      <c r="A35" s="2" t="s">
        <v>182</v>
      </c>
      <c r="B35" s="2" t="s">
        <v>183</v>
      </c>
      <c r="C35" s="2" t="s">
        <v>49</v>
      </c>
      <c r="D35" s="8" t="s">
        <v>46</v>
      </c>
      <c r="E35" s="2" t="s">
        <v>187</v>
      </c>
      <c r="I35" s="2" t="s">
        <v>538</v>
      </c>
      <c r="K35" s="2">
        <v>1200</v>
      </c>
      <c r="O35" s="2">
        <v>21</v>
      </c>
      <c r="R35" s="2" t="e">
        <f t="shared" si="0"/>
        <v>#NUM!</v>
      </c>
      <c r="S35" s="2">
        <f t="shared" si="1"/>
        <v>0</v>
      </c>
      <c r="X35" s="2" t="s">
        <v>612</v>
      </c>
    </row>
    <row r="36" spans="1:24">
      <c r="A36" s="2" t="s">
        <v>407</v>
      </c>
      <c r="B36" s="2" t="s">
        <v>120</v>
      </c>
      <c r="D36" s="8"/>
      <c r="R36" s="2" t="e">
        <f t="shared" si="0"/>
        <v>#DIV/0!</v>
      </c>
      <c r="S36" s="2" t="e">
        <f t="shared" si="1"/>
        <v>#DIV/0!</v>
      </c>
    </row>
    <row r="37" spans="1:24">
      <c r="A37" s="2" t="s">
        <v>405</v>
      </c>
      <c r="B37" s="2" t="s">
        <v>120</v>
      </c>
      <c r="D37" s="8"/>
      <c r="R37" s="2" t="e">
        <f t="shared" si="0"/>
        <v>#DIV/0!</v>
      </c>
      <c r="S37" s="2" t="e">
        <f t="shared" si="1"/>
        <v>#DIV/0!</v>
      </c>
    </row>
    <row r="38" spans="1:24">
      <c r="A38" s="2" t="s">
        <v>580</v>
      </c>
      <c r="B38" s="2" t="s">
        <v>120</v>
      </c>
      <c r="C38" s="2" t="s">
        <v>16</v>
      </c>
      <c r="D38" s="8" t="s">
        <v>46</v>
      </c>
      <c r="I38" s="2" t="s">
        <v>545</v>
      </c>
      <c r="J38" s="2" t="s">
        <v>80</v>
      </c>
      <c r="L38" s="2" t="s">
        <v>611</v>
      </c>
      <c r="O38" s="2">
        <v>17.25</v>
      </c>
      <c r="R38" s="2" t="e">
        <f t="shared" si="0"/>
        <v>#NUM!</v>
      </c>
      <c r="S38" s="2">
        <f t="shared" si="1"/>
        <v>0</v>
      </c>
      <c r="X38" s="2" t="s">
        <v>581</v>
      </c>
    </row>
    <row r="39" spans="1:24">
      <c r="A39" s="2" t="s">
        <v>406</v>
      </c>
      <c r="B39" s="2" t="s">
        <v>120</v>
      </c>
      <c r="D39" s="8"/>
      <c r="R39" s="2" t="e">
        <f t="shared" si="0"/>
        <v>#DIV/0!</v>
      </c>
      <c r="S39" s="2" t="e">
        <f t="shared" si="1"/>
        <v>#DIV/0!</v>
      </c>
    </row>
    <row r="40" spans="1:24">
      <c r="A40" s="2" t="s">
        <v>119</v>
      </c>
      <c r="B40" s="2" t="s">
        <v>120</v>
      </c>
      <c r="C40" s="2" t="s">
        <v>49</v>
      </c>
      <c r="D40" s="8" t="s">
        <v>46</v>
      </c>
      <c r="H40" s="2" t="s">
        <v>159</v>
      </c>
      <c r="I40" s="2" t="s">
        <v>619</v>
      </c>
      <c r="N40" s="2" t="s">
        <v>263</v>
      </c>
      <c r="O40" s="2">
        <v>14.5</v>
      </c>
      <c r="R40" s="2" t="e">
        <f t="shared" si="0"/>
        <v>#NUM!</v>
      </c>
      <c r="S40" s="2">
        <f t="shared" si="1"/>
        <v>0</v>
      </c>
      <c r="X40" s="2" t="s">
        <v>620</v>
      </c>
    </row>
    <row r="41" spans="1:24">
      <c r="A41" s="2" t="s">
        <v>402</v>
      </c>
      <c r="B41" s="2" t="s">
        <v>120</v>
      </c>
      <c r="C41" s="2" t="s">
        <v>133</v>
      </c>
      <c r="D41" s="8" t="s">
        <v>46</v>
      </c>
      <c r="I41" s="2" t="s">
        <v>538</v>
      </c>
      <c r="J41" s="2" t="s">
        <v>85</v>
      </c>
      <c r="O41" s="2">
        <v>17.309999999999999</v>
      </c>
      <c r="R41" s="2" t="e">
        <f t="shared" si="0"/>
        <v>#NUM!</v>
      </c>
      <c r="S41" s="2">
        <f t="shared" si="1"/>
        <v>0</v>
      </c>
      <c r="X41" s="2" t="s">
        <v>651</v>
      </c>
    </row>
    <row r="42" spans="1:24">
      <c r="A42" s="2" t="s">
        <v>290</v>
      </c>
      <c r="B42" s="2" t="s">
        <v>120</v>
      </c>
      <c r="C42" s="2" t="s">
        <v>16</v>
      </c>
      <c r="D42" s="8" t="s">
        <v>72</v>
      </c>
      <c r="I42" s="2" t="s">
        <v>561</v>
      </c>
      <c r="N42" s="2" t="s">
        <v>287</v>
      </c>
      <c r="O42" s="2">
        <v>11</v>
      </c>
      <c r="R42" s="2" t="e">
        <f t="shared" si="0"/>
        <v>#NUM!</v>
      </c>
      <c r="S42" s="2">
        <f t="shared" si="1"/>
        <v>0</v>
      </c>
      <c r="X42" s="2" t="s">
        <v>663</v>
      </c>
    </row>
    <row r="43" spans="1:24">
      <c r="A43" s="2" t="s">
        <v>143</v>
      </c>
      <c r="B43" s="2" t="s">
        <v>120</v>
      </c>
      <c r="C43" s="2" t="s">
        <v>16</v>
      </c>
      <c r="D43" s="8" t="s">
        <v>673</v>
      </c>
      <c r="F43" s="2" t="s">
        <v>116</v>
      </c>
      <c r="G43" s="2">
        <v>20</v>
      </c>
      <c r="I43" s="2" t="s">
        <v>605</v>
      </c>
      <c r="J43" s="2" t="s">
        <v>91</v>
      </c>
      <c r="L43" s="2" t="s">
        <v>94</v>
      </c>
      <c r="N43" s="2" t="s">
        <v>245</v>
      </c>
      <c r="O43" s="2">
        <v>22.125</v>
      </c>
      <c r="R43" s="2" t="e">
        <f t="shared" si="0"/>
        <v>#NUM!</v>
      </c>
      <c r="S43" s="2">
        <f t="shared" si="1"/>
        <v>0</v>
      </c>
      <c r="X43" s="2" t="s">
        <v>674</v>
      </c>
    </row>
    <row r="44" spans="1:24">
      <c r="A44" s="2" t="s">
        <v>143</v>
      </c>
      <c r="B44" s="2" t="s">
        <v>120</v>
      </c>
      <c r="C44" s="2" t="s">
        <v>39</v>
      </c>
      <c r="D44" s="8" t="s">
        <v>46</v>
      </c>
      <c r="F44" s="2" t="s">
        <v>116</v>
      </c>
      <c r="I44" s="2" t="s">
        <v>605</v>
      </c>
      <c r="J44" s="2" t="s">
        <v>80</v>
      </c>
      <c r="L44" s="2" t="s">
        <v>94</v>
      </c>
      <c r="O44" s="2">
        <v>22.94</v>
      </c>
      <c r="R44" s="2" t="e">
        <f t="shared" si="0"/>
        <v>#NUM!</v>
      </c>
      <c r="S44" s="2">
        <f t="shared" si="1"/>
        <v>0</v>
      </c>
      <c r="X44" s="2" t="s">
        <v>674</v>
      </c>
    </row>
    <row r="45" spans="1:24">
      <c r="A45" s="2" t="s">
        <v>35</v>
      </c>
      <c r="B45" s="2" t="s">
        <v>36</v>
      </c>
      <c r="C45" s="2" t="s">
        <v>49</v>
      </c>
      <c r="D45" s="2" t="s">
        <v>72</v>
      </c>
      <c r="E45" s="2" t="s">
        <v>392</v>
      </c>
      <c r="F45" s="2" t="s">
        <v>112</v>
      </c>
      <c r="H45" s="2" t="s">
        <v>741</v>
      </c>
      <c r="J45" s="2" t="s">
        <v>80</v>
      </c>
      <c r="L45" s="2" t="s">
        <v>94</v>
      </c>
      <c r="M45" s="2" t="s">
        <v>42</v>
      </c>
      <c r="O45" s="2">
        <v>28</v>
      </c>
      <c r="P45" s="2">
        <v>25</v>
      </c>
      <c r="Q45" s="2">
        <v>48</v>
      </c>
      <c r="R45" s="2">
        <f t="shared" si="0"/>
        <v>17.269520775784883</v>
      </c>
      <c r="S45" s="2">
        <f t="shared" si="1"/>
        <v>5.4567409060078402</v>
      </c>
      <c r="T45" s="5">
        <v>6</v>
      </c>
      <c r="U45" s="5">
        <v>2</v>
      </c>
      <c r="V45" s="5">
        <v>24</v>
      </c>
      <c r="W45" s="2" t="s">
        <v>745</v>
      </c>
      <c r="X45" s="2" t="s">
        <v>740</v>
      </c>
    </row>
    <row r="46" spans="1:24">
      <c r="A46" s="2" t="s">
        <v>690</v>
      </c>
      <c r="B46" s="2" t="s">
        <v>36</v>
      </c>
      <c r="C46" s="2" t="s">
        <v>49</v>
      </c>
      <c r="D46" s="8" t="s">
        <v>46</v>
      </c>
      <c r="H46" s="2" t="s">
        <v>746</v>
      </c>
      <c r="I46" s="2" t="s">
        <v>538</v>
      </c>
      <c r="J46" s="2" t="s">
        <v>80</v>
      </c>
      <c r="K46" s="2">
        <v>1272</v>
      </c>
      <c r="L46" s="2" t="s">
        <v>94</v>
      </c>
      <c r="O46" s="2">
        <v>19.875</v>
      </c>
      <c r="P46" s="2">
        <v>15.25</v>
      </c>
      <c r="Q46" s="2">
        <v>33.5</v>
      </c>
      <c r="R46" s="2">
        <f t="shared" si="0"/>
        <v>14.629280841570358</v>
      </c>
      <c r="S46" s="2">
        <f t="shared" si="1"/>
        <v>5.3652232388211258</v>
      </c>
      <c r="X46" s="2" t="s">
        <v>778</v>
      </c>
    </row>
    <row r="47" spans="1:24">
      <c r="A47" s="2" t="s">
        <v>691</v>
      </c>
      <c r="B47" s="2" t="s">
        <v>36</v>
      </c>
      <c r="C47" s="2" t="s">
        <v>39</v>
      </c>
      <c r="D47" s="8" t="s">
        <v>46</v>
      </c>
      <c r="I47" s="2" t="s">
        <v>538</v>
      </c>
      <c r="J47" s="2" t="s">
        <v>80</v>
      </c>
      <c r="L47" s="2" t="s">
        <v>94</v>
      </c>
      <c r="O47" s="2">
        <v>20</v>
      </c>
      <c r="R47" s="2" t="e">
        <f t="shared" si="0"/>
        <v>#NUM!</v>
      </c>
      <c r="S47" s="2">
        <f t="shared" si="1"/>
        <v>0</v>
      </c>
      <c r="X47" s="2" t="s">
        <v>359</v>
      </c>
    </row>
    <row r="48" spans="1:24">
      <c r="A48" s="2" t="s">
        <v>702</v>
      </c>
      <c r="B48" s="2" t="s">
        <v>36</v>
      </c>
      <c r="C48" s="2" t="s">
        <v>39</v>
      </c>
      <c r="D48" s="8" t="s">
        <v>46</v>
      </c>
      <c r="E48" s="2" t="s">
        <v>776</v>
      </c>
      <c r="G48" s="2">
        <v>10</v>
      </c>
      <c r="H48" s="2" t="s">
        <v>777</v>
      </c>
      <c r="I48" s="2" t="s">
        <v>538</v>
      </c>
      <c r="J48" s="2" t="s">
        <v>85</v>
      </c>
      <c r="K48" s="2">
        <v>1180</v>
      </c>
      <c r="L48" s="2" t="s">
        <v>142</v>
      </c>
      <c r="O48" s="2">
        <v>23.875</v>
      </c>
      <c r="P48" s="2">
        <v>19.5</v>
      </c>
      <c r="Q48" s="2">
        <v>48</v>
      </c>
      <c r="R48" s="2">
        <f t="shared" si="0"/>
        <v>15.933342286657602</v>
      </c>
      <c r="S48" s="2">
        <f t="shared" si="1"/>
        <v>6.3995286018102417</v>
      </c>
      <c r="X48" s="2" t="s">
        <v>703</v>
      </c>
    </row>
    <row r="49" spans="1:24">
      <c r="A49" s="2" t="s">
        <v>242</v>
      </c>
      <c r="B49" s="2" t="s">
        <v>36</v>
      </c>
      <c r="C49" s="2" t="s">
        <v>16</v>
      </c>
      <c r="D49" s="8" t="s">
        <v>46</v>
      </c>
      <c r="E49" s="2">
        <v>6</v>
      </c>
      <c r="I49" s="2" t="s">
        <v>538</v>
      </c>
      <c r="J49" s="2" t="s">
        <v>80</v>
      </c>
      <c r="L49" s="2" t="s">
        <v>94</v>
      </c>
      <c r="O49" s="2">
        <v>16.75</v>
      </c>
      <c r="P49" s="2">
        <v>15.25</v>
      </c>
      <c r="Q49" s="2">
        <v>31.75</v>
      </c>
      <c r="R49" s="2">
        <f t="shared" si="0"/>
        <v>17.771719114079445</v>
      </c>
      <c r="S49" s="2">
        <f t="shared" si="1"/>
        <v>6.0336351560211074</v>
      </c>
      <c r="X49" s="2" t="s">
        <v>359</v>
      </c>
    </row>
    <row r="50" spans="1:24">
      <c r="A50" s="2" t="s">
        <v>242</v>
      </c>
      <c r="B50" s="2" t="s">
        <v>36</v>
      </c>
      <c r="C50" s="2" t="s">
        <v>39</v>
      </c>
      <c r="D50" s="8" t="s">
        <v>46</v>
      </c>
      <c r="E50" s="2" t="s">
        <v>392</v>
      </c>
      <c r="I50" s="2" t="s">
        <v>538</v>
      </c>
      <c r="J50" s="2" t="s">
        <v>80</v>
      </c>
      <c r="L50" s="2" t="s">
        <v>94</v>
      </c>
      <c r="O50" s="2">
        <v>17.5</v>
      </c>
      <c r="P50" s="2">
        <v>16.25</v>
      </c>
      <c r="Q50" s="2">
        <v>31.75</v>
      </c>
      <c r="R50" s="2">
        <f t="shared" si="0"/>
        <v>18.084461932142545</v>
      </c>
      <c r="S50" s="2">
        <f t="shared" si="1"/>
        <v>5.7750507921916308</v>
      </c>
      <c r="X50" s="2" t="s">
        <v>359</v>
      </c>
    </row>
    <row r="51" spans="1:24">
      <c r="A51" s="2" t="s">
        <v>211</v>
      </c>
      <c r="B51" s="2" t="s">
        <v>212</v>
      </c>
      <c r="C51" s="2" t="s">
        <v>213</v>
      </c>
      <c r="D51" s="8"/>
      <c r="J51" s="2" t="s">
        <v>80</v>
      </c>
      <c r="K51" s="2">
        <v>1280</v>
      </c>
      <c r="L51" s="2" t="s">
        <v>94</v>
      </c>
      <c r="N51" s="2" t="s">
        <v>214</v>
      </c>
      <c r="R51" s="2" t="e">
        <f t="shared" si="0"/>
        <v>#DIV/0!</v>
      </c>
      <c r="S51" s="2" t="e">
        <f t="shared" si="1"/>
        <v>#DIV/0!</v>
      </c>
    </row>
    <row r="52" spans="1:24">
      <c r="A52" s="2" t="s">
        <v>634</v>
      </c>
      <c r="B52" s="2" t="s">
        <v>212</v>
      </c>
      <c r="C52" s="2" t="s">
        <v>133</v>
      </c>
      <c r="D52" s="8" t="s">
        <v>46</v>
      </c>
      <c r="I52" s="2" t="s">
        <v>538</v>
      </c>
      <c r="J52" s="2" t="s">
        <v>80</v>
      </c>
      <c r="L52" s="2" t="s">
        <v>94</v>
      </c>
      <c r="O52" s="2">
        <v>15.375</v>
      </c>
      <c r="R52" s="2" t="e">
        <f t="shared" si="0"/>
        <v>#NUM!</v>
      </c>
      <c r="S52" s="2">
        <f t="shared" si="1"/>
        <v>0</v>
      </c>
      <c r="X52" s="2" t="s">
        <v>635</v>
      </c>
    </row>
    <row r="53" spans="1:24">
      <c r="A53" s="2" t="s">
        <v>262</v>
      </c>
      <c r="B53" s="2" t="s">
        <v>212</v>
      </c>
      <c r="C53" s="2" t="s">
        <v>16</v>
      </c>
      <c r="D53" s="8" t="s">
        <v>46</v>
      </c>
      <c r="E53" s="2" t="s">
        <v>392</v>
      </c>
      <c r="F53" s="2" t="s">
        <v>112</v>
      </c>
      <c r="G53" s="2" t="s">
        <v>780</v>
      </c>
      <c r="H53" s="2" t="s">
        <v>278</v>
      </c>
      <c r="I53" s="2" t="s">
        <v>538</v>
      </c>
      <c r="J53" s="2" t="s">
        <v>80</v>
      </c>
      <c r="L53" s="2" t="s">
        <v>94</v>
      </c>
      <c r="N53" s="2" t="s">
        <v>277</v>
      </c>
      <c r="O53" s="2">
        <v>18.125</v>
      </c>
      <c r="P53" s="2">
        <v>15.125</v>
      </c>
      <c r="Q53" s="2">
        <v>27.75</v>
      </c>
      <c r="R53" s="2">
        <f t="shared" si="0"/>
        <v>15.882786658738704</v>
      </c>
      <c r="S53" s="2">
        <f t="shared" si="1"/>
        <v>4.8734341195035542</v>
      </c>
      <c r="T53" s="5">
        <v>1</v>
      </c>
      <c r="U53" s="5">
        <v>0</v>
      </c>
      <c r="V53" s="5">
        <v>17</v>
      </c>
      <c r="X53" s="2" t="s">
        <v>782</v>
      </c>
    </row>
    <row r="54" spans="1:24">
      <c r="A54" s="2" t="s">
        <v>262</v>
      </c>
      <c r="B54" s="2" t="s">
        <v>212</v>
      </c>
      <c r="C54" s="2" t="s">
        <v>39</v>
      </c>
      <c r="D54" s="8" t="s">
        <v>46</v>
      </c>
      <c r="E54" s="2" t="s">
        <v>392</v>
      </c>
      <c r="F54" s="2" t="s">
        <v>112</v>
      </c>
      <c r="G54" s="2" t="s">
        <v>781</v>
      </c>
      <c r="H54" s="2" t="s">
        <v>278</v>
      </c>
      <c r="I54" s="2" t="s">
        <v>538</v>
      </c>
      <c r="N54" s="2" t="s">
        <v>277</v>
      </c>
      <c r="O54" s="2">
        <v>18.625</v>
      </c>
      <c r="P54" s="2">
        <v>15.375</v>
      </c>
      <c r="Q54" s="2">
        <v>28.25</v>
      </c>
      <c r="R54" s="2">
        <f t="shared" si="0"/>
        <v>15.679072398829412</v>
      </c>
      <c r="S54" s="2">
        <f t="shared" si="1"/>
        <v>4.8280559917809862</v>
      </c>
      <c r="T54" s="5">
        <v>1</v>
      </c>
      <c r="U54" s="5">
        <v>0</v>
      </c>
      <c r="V54" s="5">
        <v>21</v>
      </c>
      <c r="X54" s="2" t="s">
        <v>782</v>
      </c>
    </row>
    <row r="55" spans="1:24">
      <c r="A55" s="2" t="s">
        <v>220</v>
      </c>
      <c r="B55" s="2" t="s">
        <v>212</v>
      </c>
      <c r="C55" s="2" t="s">
        <v>49</v>
      </c>
      <c r="D55" s="8" t="s">
        <v>72</v>
      </c>
      <c r="I55" s="2" t="s">
        <v>538</v>
      </c>
      <c r="J55" s="2" t="s">
        <v>80</v>
      </c>
      <c r="N55" s="2" t="s">
        <v>214</v>
      </c>
      <c r="O55" s="2">
        <v>20.125</v>
      </c>
      <c r="R55" s="2" t="e">
        <f t="shared" si="0"/>
        <v>#NUM!</v>
      </c>
      <c r="S55" s="2">
        <f t="shared" si="1"/>
        <v>0</v>
      </c>
      <c r="X55" s="2" t="s">
        <v>660</v>
      </c>
    </row>
    <row r="56" spans="1:24">
      <c r="A56" s="2" t="s">
        <v>368</v>
      </c>
      <c r="B56" s="2" t="s">
        <v>198</v>
      </c>
      <c r="C56" s="2" t="s">
        <v>0</v>
      </c>
      <c r="D56" s="8" t="s">
        <v>72</v>
      </c>
      <c r="E56" s="2">
        <v>3</v>
      </c>
      <c r="F56" s="2" t="s">
        <v>116</v>
      </c>
      <c r="J56" s="2" t="s">
        <v>80</v>
      </c>
      <c r="K56" s="2" t="s">
        <v>279</v>
      </c>
      <c r="L56" s="2" t="s">
        <v>280</v>
      </c>
      <c r="N56" s="2" t="s">
        <v>383</v>
      </c>
      <c r="O56" s="2">
        <v>16.25</v>
      </c>
      <c r="R56" s="2" t="e">
        <f t="shared" si="0"/>
        <v>#NUM!</v>
      </c>
      <c r="S56" s="2">
        <f t="shared" si="1"/>
        <v>0</v>
      </c>
      <c r="X56" s="2" t="s">
        <v>382</v>
      </c>
    </row>
    <row r="57" spans="1:24">
      <c r="A57" s="2" t="s">
        <v>367</v>
      </c>
      <c r="B57" s="2" t="s">
        <v>198</v>
      </c>
      <c r="C57" s="2" t="s">
        <v>0</v>
      </c>
      <c r="D57" s="8" t="s">
        <v>46</v>
      </c>
      <c r="E57" s="2" t="s">
        <v>187</v>
      </c>
      <c r="F57" s="2" t="s">
        <v>116</v>
      </c>
      <c r="H57" s="2" t="s">
        <v>380</v>
      </c>
      <c r="J57" s="2" t="s">
        <v>80</v>
      </c>
      <c r="K57" s="2" t="s">
        <v>279</v>
      </c>
      <c r="L57" s="2" t="s">
        <v>280</v>
      </c>
      <c r="O57" s="2">
        <v>18.75</v>
      </c>
      <c r="P57" s="2">
        <v>15.5</v>
      </c>
      <c r="Q57" s="2">
        <v>33.5</v>
      </c>
      <c r="R57" s="2">
        <f t="shared" si="0"/>
        <v>15.960899745628307</v>
      </c>
      <c r="S57" s="2">
        <f t="shared" si="1"/>
        <v>5.6871366331503941</v>
      </c>
      <c r="W57" s="2">
        <v>1969.5</v>
      </c>
      <c r="X57" s="2" t="s">
        <v>381</v>
      </c>
    </row>
    <row r="58" spans="1:24">
      <c r="A58" s="2" t="s">
        <v>197</v>
      </c>
      <c r="B58" s="2" t="s">
        <v>198</v>
      </c>
      <c r="C58" s="2" t="s">
        <v>16</v>
      </c>
      <c r="D58" s="8" t="s">
        <v>46</v>
      </c>
      <c r="E58" s="2">
        <v>6</v>
      </c>
      <c r="F58" s="2" t="s">
        <v>116</v>
      </c>
      <c r="H58" s="2" t="s">
        <v>432</v>
      </c>
      <c r="I58" s="2" t="s">
        <v>624</v>
      </c>
      <c r="J58" s="2" t="s">
        <v>81</v>
      </c>
      <c r="K58" s="2">
        <v>1303</v>
      </c>
      <c r="L58" s="2" t="s">
        <v>221</v>
      </c>
      <c r="N58" s="2" t="s">
        <v>445</v>
      </c>
      <c r="O58" s="2">
        <v>17.875</v>
      </c>
      <c r="P58" s="2">
        <v>15.875</v>
      </c>
      <c r="Q58" s="2">
        <v>28.25</v>
      </c>
      <c r="R58" s="2">
        <f t="shared" si="0"/>
        <v>17.052931410572032</v>
      </c>
      <c r="S58" s="2">
        <f t="shared" si="1"/>
        <v>5.0306317676599086</v>
      </c>
      <c r="T58" s="5">
        <v>1</v>
      </c>
      <c r="U58" s="5">
        <v>0</v>
      </c>
      <c r="V58" s="5">
        <v>17</v>
      </c>
      <c r="W58" s="2">
        <v>1514</v>
      </c>
      <c r="X58" s="2" t="s">
        <v>433</v>
      </c>
    </row>
    <row r="59" spans="1:24">
      <c r="A59" s="2" t="s">
        <v>811</v>
      </c>
      <c r="B59" s="2" t="s">
        <v>198</v>
      </c>
      <c r="C59" s="2" t="s">
        <v>49</v>
      </c>
      <c r="D59" s="8" t="s">
        <v>46</v>
      </c>
      <c r="E59" s="2">
        <v>5</v>
      </c>
      <c r="F59" s="2" t="s">
        <v>113</v>
      </c>
      <c r="H59" s="2" t="s">
        <v>812</v>
      </c>
      <c r="J59" s="2" t="s">
        <v>81</v>
      </c>
      <c r="K59" s="2">
        <v>1310</v>
      </c>
      <c r="L59" s="2" t="s">
        <v>210</v>
      </c>
      <c r="N59" s="2" t="s">
        <v>814</v>
      </c>
      <c r="O59" s="2">
        <v>19.125</v>
      </c>
      <c r="P59" s="2">
        <v>16</v>
      </c>
      <c r="R59" s="2">
        <f t="shared" si="0"/>
        <v>13.414943118645734</v>
      </c>
      <c r="S59" s="2">
        <f t="shared" si="1"/>
        <v>0</v>
      </c>
      <c r="X59" s="2" t="s">
        <v>813</v>
      </c>
    </row>
    <row r="60" spans="1:24">
      <c r="A60" s="2" t="s">
        <v>540</v>
      </c>
      <c r="B60" s="2" t="s">
        <v>161</v>
      </c>
      <c r="C60" s="2" t="s">
        <v>49</v>
      </c>
      <c r="D60" s="8" t="s">
        <v>46</v>
      </c>
      <c r="E60" s="2">
        <v>5.5</v>
      </c>
      <c r="F60" s="2" t="s">
        <v>112</v>
      </c>
      <c r="I60" s="2" t="s">
        <v>541</v>
      </c>
      <c r="J60" s="2" t="s">
        <v>80</v>
      </c>
      <c r="K60" s="2">
        <v>1280</v>
      </c>
      <c r="L60" s="2" t="s">
        <v>210</v>
      </c>
      <c r="O60" s="2">
        <v>14.31</v>
      </c>
      <c r="P60" s="2">
        <v>12.5</v>
      </c>
      <c r="Q60" s="2">
        <v>23</v>
      </c>
      <c r="R60" s="2">
        <f t="shared" si="0"/>
        <v>16.773754498857453</v>
      </c>
      <c r="S60" s="2">
        <f t="shared" si="1"/>
        <v>5.1160918114795146</v>
      </c>
      <c r="X60" s="2" t="s">
        <v>542</v>
      </c>
    </row>
    <row r="61" spans="1:24">
      <c r="A61" s="2" t="s">
        <v>291</v>
      </c>
      <c r="B61" s="2" t="s">
        <v>161</v>
      </c>
      <c r="C61" s="2" t="s">
        <v>274</v>
      </c>
      <c r="D61" s="8"/>
      <c r="J61" s="2" t="s">
        <v>85</v>
      </c>
      <c r="K61" s="2">
        <v>1180</v>
      </c>
      <c r="L61" s="2" t="s">
        <v>363</v>
      </c>
      <c r="N61" s="2" t="s">
        <v>292</v>
      </c>
      <c r="R61" s="2" t="e">
        <f t="shared" si="0"/>
        <v>#DIV/0!</v>
      </c>
      <c r="S61" s="2" t="e">
        <f t="shared" si="1"/>
        <v>#DIV/0!</v>
      </c>
    </row>
    <row r="62" spans="1:24">
      <c r="A62" s="2" t="s">
        <v>160</v>
      </c>
      <c r="B62" s="2" t="s">
        <v>161</v>
      </c>
      <c r="C62" s="2" t="s">
        <v>16</v>
      </c>
      <c r="D62" s="8" t="s">
        <v>46</v>
      </c>
      <c r="F62" s="2" t="s">
        <v>112</v>
      </c>
      <c r="H62" s="2" t="s">
        <v>199</v>
      </c>
      <c r="I62" s="2" t="s">
        <v>556</v>
      </c>
      <c r="J62" s="2" t="s">
        <v>80</v>
      </c>
      <c r="K62" s="2">
        <v>1250</v>
      </c>
      <c r="L62" s="2" t="s">
        <v>515</v>
      </c>
      <c r="N62" s="2" t="s">
        <v>259</v>
      </c>
      <c r="O62" s="2">
        <v>19.75</v>
      </c>
      <c r="R62" s="2" t="e">
        <f t="shared" si="0"/>
        <v>#NUM!</v>
      </c>
      <c r="S62" s="2">
        <f t="shared" si="1"/>
        <v>0</v>
      </c>
      <c r="X62" s="2" t="s">
        <v>557</v>
      </c>
    </row>
    <row r="63" spans="1:24">
      <c r="A63" s="2" t="s">
        <v>222</v>
      </c>
      <c r="B63" s="2" t="s">
        <v>161</v>
      </c>
      <c r="C63" s="2" t="s">
        <v>136</v>
      </c>
      <c r="D63" s="8" t="s">
        <v>46</v>
      </c>
      <c r="E63" s="2">
        <v>6</v>
      </c>
      <c r="I63" s="2" t="s">
        <v>556</v>
      </c>
      <c r="J63" s="2" t="s">
        <v>80</v>
      </c>
      <c r="L63" s="2" t="s">
        <v>94</v>
      </c>
      <c r="N63" s="2" t="s">
        <v>492</v>
      </c>
      <c r="O63" s="2">
        <v>17.375</v>
      </c>
      <c r="R63" s="2" t="e">
        <f t="shared" si="0"/>
        <v>#NUM!</v>
      </c>
      <c r="S63" s="2">
        <f t="shared" si="1"/>
        <v>0</v>
      </c>
      <c r="T63" s="5">
        <v>0</v>
      </c>
      <c r="U63" s="5">
        <v>3</v>
      </c>
      <c r="V63" s="5">
        <v>26</v>
      </c>
      <c r="W63" s="2">
        <v>1692</v>
      </c>
      <c r="X63" s="2" t="s">
        <v>582</v>
      </c>
    </row>
    <row r="64" spans="1:24">
      <c r="A64" s="2" t="s">
        <v>222</v>
      </c>
      <c r="B64" s="2" t="s">
        <v>161</v>
      </c>
      <c r="C64" s="2" t="s">
        <v>186</v>
      </c>
      <c r="D64" s="8" t="s">
        <v>46</v>
      </c>
      <c r="E64" s="2">
        <v>4</v>
      </c>
      <c r="I64" s="2" t="s">
        <v>556</v>
      </c>
      <c r="N64" s="2" t="s">
        <v>492</v>
      </c>
      <c r="O64" s="2">
        <v>16.75</v>
      </c>
      <c r="R64" s="2" t="e">
        <f t="shared" si="0"/>
        <v>#NUM!</v>
      </c>
      <c r="S64" s="2">
        <f t="shared" si="1"/>
        <v>0</v>
      </c>
      <c r="T64" s="5">
        <v>0</v>
      </c>
      <c r="U64" s="5">
        <v>3</v>
      </c>
      <c r="V64" s="5">
        <v>23</v>
      </c>
      <c r="X64" s="2" t="s">
        <v>582</v>
      </c>
    </row>
    <row r="65" spans="1:24">
      <c r="A65" s="2" t="s">
        <v>639</v>
      </c>
      <c r="B65" s="2" t="s">
        <v>161</v>
      </c>
      <c r="C65" s="2" t="s">
        <v>16</v>
      </c>
      <c r="D65" s="8" t="s">
        <v>46</v>
      </c>
      <c r="I65" s="2" t="s">
        <v>624</v>
      </c>
      <c r="J65" s="2" t="s">
        <v>85</v>
      </c>
      <c r="L65" s="2" t="s">
        <v>94</v>
      </c>
      <c r="O65" s="2">
        <v>16</v>
      </c>
      <c r="R65" s="2" t="e">
        <f t="shared" si="0"/>
        <v>#NUM!</v>
      </c>
      <c r="S65" s="2">
        <f t="shared" si="1"/>
        <v>0</v>
      </c>
      <c r="X65" s="2" t="s">
        <v>557</v>
      </c>
    </row>
    <row r="66" spans="1:24">
      <c r="A66" s="2" t="s">
        <v>653</v>
      </c>
      <c r="B66" s="2" t="s">
        <v>161</v>
      </c>
      <c r="C66" s="2" t="s">
        <v>49</v>
      </c>
      <c r="D66" s="8" t="s">
        <v>46</v>
      </c>
      <c r="I66" s="2" t="s">
        <v>538</v>
      </c>
      <c r="J66" s="2" t="s">
        <v>85</v>
      </c>
      <c r="L66" s="2" t="s">
        <v>94</v>
      </c>
      <c r="R66" s="2" t="e">
        <f t="shared" si="0"/>
        <v>#DIV/0!</v>
      </c>
      <c r="S66" s="2" t="e">
        <f t="shared" si="1"/>
        <v>#DIV/0!</v>
      </c>
    </row>
    <row r="67" spans="1:24">
      <c r="A67" s="2" t="s">
        <v>675</v>
      </c>
      <c r="B67" s="2" t="s">
        <v>161</v>
      </c>
      <c r="C67" s="2" t="s">
        <v>99</v>
      </c>
      <c r="D67" s="8" t="s">
        <v>46</v>
      </c>
      <c r="E67" s="2">
        <v>6</v>
      </c>
      <c r="I67" s="2" t="s">
        <v>605</v>
      </c>
      <c r="J67" s="2" t="s">
        <v>85</v>
      </c>
      <c r="L67" s="2" t="s">
        <v>94</v>
      </c>
      <c r="O67" s="2">
        <v>23.23</v>
      </c>
      <c r="R67" s="2" t="e">
        <f t="shared" si="0"/>
        <v>#NUM!</v>
      </c>
      <c r="S67" s="2">
        <f t="shared" si="1"/>
        <v>0</v>
      </c>
      <c r="T67" s="5">
        <v>2</v>
      </c>
      <c r="U67" s="5">
        <v>1</v>
      </c>
      <c r="V67" s="5">
        <v>4</v>
      </c>
      <c r="W67" s="2">
        <v>1500</v>
      </c>
      <c r="X67" s="2" t="s">
        <v>676</v>
      </c>
    </row>
    <row r="68" spans="1:24">
      <c r="A68" s="2" t="s">
        <v>493</v>
      </c>
      <c r="B68" s="2" t="s">
        <v>69</v>
      </c>
      <c r="C68" s="2" t="s">
        <v>324</v>
      </c>
      <c r="D68" s="8" t="s">
        <v>46</v>
      </c>
      <c r="E68" s="2">
        <v>0</v>
      </c>
      <c r="J68" s="2" t="s">
        <v>85</v>
      </c>
      <c r="L68" s="2" t="s">
        <v>94</v>
      </c>
      <c r="O68" s="2">
        <v>26</v>
      </c>
      <c r="R68" s="2" t="e">
        <f t="shared" si="0"/>
        <v>#NUM!</v>
      </c>
      <c r="S68" s="2">
        <f t="shared" si="1"/>
        <v>0</v>
      </c>
      <c r="T68" s="5">
        <v>3</v>
      </c>
      <c r="U68" s="5">
        <v>0</v>
      </c>
      <c r="V68" s="5">
        <v>21</v>
      </c>
      <c r="W68" s="2">
        <v>1212</v>
      </c>
      <c r="X68" s="2" t="s">
        <v>453</v>
      </c>
    </row>
    <row r="69" spans="1:24">
      <c r="A69" s="2" t="s">
        <v>417</v>
      </c>
      <c r="B69" s="2" t="s">
        <v>69</v>
      </c>
      <c r="C69" s="2" t="s">
        <v>16</v>
      </c>
      <c r="D69" s="8" t="s">
        <v>46</v>
      </c>
      <c r="E69" s="2" t="s">
        <v>187</v>
      </c>
      <c r="J69" s="2" t="s">
        <v>80</v>
      </c>
      <c r="L69" s="2" t="s">
        <v>280</v>
      </c>
      <c r="N69" s="2" t="s">
        <v>419</v>
      </c>
      <c r="O69" s="2">
        <v>15.25</v>
      </c>
      <c r="R69" s="2" t="e">
        <f t="shared" si="0"/>
        <v>#NUM!</v>
      </c>
      <c r="S69" s="2">
        <f t="shared" si="1"/>
        <v>0</v>
      </c>
      <c r="X69" s="2" t="s">
        <v>418</v>
      </c>
    </row>
    <row r="70" spans="1:24">
      <c r="A70" s="2" t="s">
        <v>420</v>
      </c>
      <c r="B70" s="2" t="s">
        <v>69</v>
      </c>
      <c r="C70" s="2" t="s">
        <v>151</v>
      </c>
      <c r="D70" s="8" t="s">
        <v>46</v>
      </c>
      <c r="E70" s="2">
        <v>6</v>
      </c>
      <c r="J70" s="2" t="s">
        <v>80</v>
      </c>
      <c r="K70" s="2">
        <v>1260</v>
      </c>
      <c r="L70" s="2" t="s">
        <v>94</v>
      </c>
      <c r="O70" s="2">
        <v>25</v>
      </c>
      <c r="R70" s="2" t="e">
        <f t="shared" si="0"/>
        <v>#NUM!</v>
      </c>
      <c r="S70" s="2">
        <f t="shared" si="1"/>
        <v>0</v>
      </c>
      <c r="X70" s="2" t="s">
        <v>422</v>
      </c>
    </row>
    <row r="71" spans="1:24">
      <c r="A71" s="2" t="s">
        <v>491</v>
      </c>
      <c r="B71" s="2" t="s">
        <v>69</v>
      </c>
      <c r="C71" s="2" t="s">
        <v>49</v>
      </c>
      <c r="D71" s="8" t="s">
        <v>46</v>
      </c>
      <c r="E71" s="2">
        <v>6</v>
      </c>
      <c r="J71" s="2" t="s">
        <v>81</v>
      </c>
      <c r="L71" s="2" t="s">
        <v>363</v>
      </c>
      <c r="O71" s="2">
        <v>19</v>
      </c>
      <c r="R71" s="2" t="e">
        <f t="shared" si="0"/>
        <v>#NUM!</v>
      </c>
      <c r="S71" s="2">
        <f t="shared" si="1"/>
        <v>0</v>
      </c>
      <c r="X71" s="2" t="s">
        <v>490</v>
      </c>
    </row>
    <row r="72" spans="1:24">
      <c r="A72" s="2" t="s">
        <v>48</v>
      </c>
      <c r="B72" s="2" t="s">
        <v>69</v>
      </c>
      <c r="C72" s="2" t="s">
        <v>16</v>
      </c>
      <c r="D72" s="8" t="s">
        <v>46</v>
      </c>
      <c r="E72" s="2" t="s">
        <v>187</v>
      </c>
      <c r="J72" s="2" t="s">
        <v>81</v>
      </c>
      <c r="K72" s="2" t="s">
        <v>330</v>
      </c>
      <c r="L72" s="2" t="s">
        <v>363</v>
      </c>
      <c r="N72" s="2" t="s">
        <v>423</v>
      </c>
      <c r="O72" s="2">
        <v>22.375</v>
      </c>
      <c r="P72" s="2">
        <v>18.25</v>
      </c>
      <c r="Q72" s="2">
        <v>35.75</v>
      </c>
      <c r="R72" s="2">
        <f t="shared" si="0"/>
        <v>15.555067646538763</v>
      </c>
      <c r="S72" s="2">
        <f t="shared" si="1"/>
        <v>5.0858451088583312</v>
      </c>
      <c r="T72" s="5">
        <v>2</v>
      </c>
      <c r="U72" s="5">
        <v>0</v>
      </c>
      <c r="V72" s="5">
        <v>20</v>
      </c>
      <c r="X72" s="2" t="s">
        <v>50</v>
      </c>
    </row>
    <row r="73" spans="1:24">
      <c r="A73" s="2" t="s">
        <v>411</v>
      </c>
      <c r="B73" s="2" t="s">
        <v>69</v>
      </c>
      <c r="C73" s="2" t="s">
        <v>49</v>
      </c>
      <c r="D73" s="8" t="s">
        <v>46</v>
      </c>
      <c r="E73" s="2">
        <v>6</v>
      </c>
      <c r="F73" s="2" t="s">
        <v>112</v>
      </c>
      <c r="I73" s="2" t="s">
        <v>541</v>
      </c>
      <c r="J73" s="2" t="s">
        <v>421</v>
      </c>
      <c r="L73" s="2" t="s">
        <v>363</v>
      </c>
      <c r="N73" s="2" t="s">
        <v>416</v>
      </c>
      <c r="O73" s="2">
        <v>17</v>
      </c>
      <c r="R73" s="2" t="e">
        <f t="shared" si="0"/>
        <v>#NUM!</v>
      </c>
      <c r="S73" s="2">
        <f t="shared" si="1"/>
        <v>0</v>
      </c>
      <c r="X73" s="2" t="s">
        <v>415</v>
      </c>
    </row>
    <row r="74" spans="1:24">
      <c r="A74" s="2" t="s">
        <v>494</v>
      </c>
      <c r="B74" s="2" t="s">
        <v>69</v>
      </c>
      <c r="C74" s="2" t="s">
        <v>99</v>
      </c>
      <c r="D74" s="8" t="s">
        <v>46</v>
      </c>
      <c r="E74" s="2">
        <v>6</v>
      </c>
      <c r="J74" s="2" t="s">
        <v>87</v>
      </c>
      <c r="L74" s="2" t="s">
        <v>363</v>
      </c>
      <c r="O74" s="2">
        <v>21.5</v>
      </c>
      <c r="R74" s="2" t="e">
        <f t="shared" si="0"/>
        <v>#NUM!</v>
      </c>
      <c r="S74" s="2">
        <f t="shared" si="1"/>
        <v>0</v>
      </c>
      <c r="X74" s="2" t="s">
        <v>453</v>
      </c>
    </row>
    <row r="75" spans="1:24">
      <c r="A75" s="2" t="s">
        <v>424</v>
      </c>
      <c r="B75" s="2" t="s">
        <v>69</v>
      </c>
      <c r="C75" s="2" t="s">
        <v>151</v>
      </c>
      <c r="D75" s="8" t="s">
        <v>46</v>
      </c>
      <c r="E75" s="2">
        <v>6</v>
      </c>
      <c r="J75" s="2" t="s">
        <v>80</v>
      </c>
      <c r="K75" s="2">
        <v>1275</v>
      </c>
      <c r="L75" s="2" t="s">
        <v>142</v>
      </c>
      <c r="R75" s="2" t="e">
        <f t="shared" ref="R75:R138" si="6">((2*10)/O75)*SQRT((P75^2)-(((O75/2)-(Q75/(2*PI())))^2))</f>
        <v>#DIV/0!</v>
      </c>
      <c r="S75" s="2" t="e">
        <f t="shared" ref="S75:S138" si="7">(10*Q75)/(O75*PI())</f>
        <v>#DIV/0!</v>
      </c>
      <c r="X75" s="2" t="s">
        <v>425</v>
      </c>
    </row>
    <row r="76" spans="1:24">
      <c r="A76" s="2" t="s">
        <v>426</v>
      </c>
      <c r="B76" s="2" t="s">
        <v>69</v>
      </c>
      <c r="C76" s="2" t="s">
        <v>151</v>
      </c>
      <c r="D76" s="8" t="s">
        <v>46</v>
      </c>
      <c r="E76" s="2">
        <v>4</v>
      </c>
      <c r="J76" s="2" t="s">
        <v>357</v>
      </c>
      <c r="K76" s="2">
        <v>1300</v>
      </c>
      <c r="L76" s="2" t="s">
        <v>363</v>
      </c>
      <c r="N76" s="2" t="s">
        <v>427</v>
      </c>
      <c r="O76" s="2">
        <v>29.5</v>
      </c>
      <c r="R76" s="2" t="e">
        <f t="shared" si="6"/>
        <v>#NUM!</v>
      </c>
      <c r="S76" s="2">
        <f t="shared" si="7"/>
        <v>0</v>
      </c>
      <c r="X76" s="2" t="s">
        <v>428</v>
      </c>
    </row>
    <row r="77" spans="1:24">
      <c r="A77" s="2" t="s">
        <v>495</v>
      </c>
      <c r="B77" s="2" t="s">
        <v>69</v>
      </c>
      <c r="C77" s="2" t="s">
        <v>301</v>
      </c>
      <c r="D77" s="8" t="s">
        <v>46</v>
      </c>
      <c r="E77" s="2">
        <v>5</v>
      </c>
      <c r="J77" s="2" t="s">
        <v>81</v>
      </c>
      <c r="L77" s="2" t="s">
        <v>363</v>
      </c>
      <c r="O77" s="2">
        <v>10.75</v>
      </c>
      <c r="R77" s="2" t="e">
        <f t="shared" si="6"/>
        <v>#NUM!</v>
      </c>
      <c r="S77" s="2">
        <f t="shared" si="7"/>
        <v>0</v>
      </c>
      <c r="X77" s="2" t="s">
        <v>428</v>
      </c>
    </row>
    <row r="78" spans="1:24">
      <c r="A78" s="2" t="s">
        <v>446</v>
      </c>
      <c r="B78" s="2" t="s">
        <v>69</v>
      </c>
      <c r="C78" s="2" t="s">
        <v>301</v>
      </c>
      <c r="D78" s="8" t="s">
        <v>46</v>
      </c>
      <c r="E78" s="2">
        <v>5</v>
      </c>
      <c r="H78" s="2" t="s">
        <v>447</v>
      </c>
      <c r="I78" s="2" t="s">
        <v>538</v>
      </c>
      <c r="J78" s="2" t="s">
        <v>81</v>
      </c>
      <c r="K78" s="2" t="s">
        <v>330</v>
      </c>
      <c r="L78" s="2" t="s">
        <v>363</v>
      </c>
      <c r="N78" s="2" t="s">
        <v>454</v>
      </c>
      <c r="O78" s="2">
        <v>17.75</v>
      </c>
      <c r="P78" s="2">
        <v>17.25</v>
      </c>
      <c r="R78" s="2">
        <f t="shared" si="6"/>
        <v>16.666798915034395</v>
      </c>
      <c r="S78" s="2">
        <f t="shared" si="7"/>
        <v>0</v>
      </c>
      <c r="X78" s="2" t="s">
        <v>65</v>
      </c>
    </row>
    <row r="79" spans="1:24">
      <c r="A79" s="2" t="s">
        <v>448</v>
      </c>
      <c r="B79" s="2" t="s">
        <v>69</v>
      </c>
      <c r="C79" s="2" t="s">
        <v>99</v>
      </c>
      <c r="D79" s="8" t="s">
        <v>46</v>
      </c>
      <c r="E79" s="2" t="s">
        <v>187</v>
      </c>
      <c r="J79" s="2" t="s">
        <v>88</v>
      </c>
      <c r="K79" s="2">
        <v>1400</v>
      </c>
      <c r="L79" s="2" t="s">
        <v>363</v>
      </c>
      <c r="N79" s="2" t="s">
        <v>450</v>
      </c>
      <c r="O79" s="2">
        <v>20.75</v>
      </c>
      <c r="R79" s="2" t="e">
        <f t="shared" si="6"/>
        <v>#NUM!</v>
      </c>
      <c r="S79" s="2">
        <f t="shared" si="7"/>
        <v>0</v>
      </c>
      <c r="X79" s="2" t="s">
        <v>449</v>
      </c>
    </row>
    <row r="80" spans="1:24">
      <c r="A80" s="2" t="s">
        <v>496</v>
      </c>
      <c r="B80" s="2" t="s">
        <v>69</v>
      </c>
      <c r="C80" s="2" t="s">
        <v>301</v>
      </c>
      <c r="D80" s="8" t="s">
        <v>46</v>
      </c>
      <c r="E80" s="2">
        <v>6</v>
      </c>
      <c r="H80" s="2" t="s">
        <v>458</v>
      </c>
      <c r="J80" s="2" t="s">
        <v>81</v>
      </c>
      <c r="L80" s="2" t="s">
        <v>363</v>
      </c>
      <c r="O80" s="2">
        <v>15.25</v>
      </c>
      <c r="R80" s="2" t="e">
        <f t="shared" si="6"/>
        <v>#NUM!</v>
      </c>
      <c r="S80" s="2">
        <f t="shared" si="7"/>
        <v>0</v>
      </c>
      <c r="X80" s="2" t="s">
        <v>457</v>
      </c>
    </row>
    <row r="81" spans="1:24">
      <c r="A81" s="2" t="s">
        <v>13</v>
      </c>
      <c r="B81" s="2" t="s">
        <v>69</v>
      </c>
      <c r="C81" s="2" t="s">
        <v>49</v>
      </c>
      <c r="D81" s="8" t="s">
        <v>46</v>
      </c>
      <c r="E81" s="2" t="s">
        <v>21</v>
      </c>
      <c r="F81" s="2" t="s">
        <v>112</v>
      </c>
      <c r="I81" s="2" t="s">
        <v>541</v>
      </c>
      <c r="J81" s="2" t="s">
        <v>80</v>
      </c>
      <c r="K81" s="2" t="s">
        <v>279</v>
      </c>
      <c r="L81" s="2" t="s">
        <v>363</v>
      </c>
      <c r="N81" s="2" t="s">
        <v>348</v>
      </c>
      <c r="O81" s="2">
        <v>17</v>
      </c>
      <c r="P81" s="2">
        <v>14</v>
      </c>
      <c r="Q81" s="2">
        <v>29</v>
      </c>
      <c r="R81" s="2">
        <f t="shared" si="6"/>
        <v>15.82388401454859</v>
      </c>
      <c r="S81" s="2">
        <f t="shared" si="7"/>
        <v>5.4299921760764294</v>
      </c>
      <c r="T81" s="5">
        <v>0</v>
      </c>
      <c r="U81" s="5">
        <v>0</v>
      </c>
      <c r="V81" s="5">
        <v>0</v>
      </c>
      <c r="X81" s="2" t="s">
        <v>65</v>
      </c>
    </row>
    <row r="82" spans="1:24">
      <c r="A82" s="2" t="s">
        <v>451</v>
      </c>
      <c r="B82" s="2" t="s">
        <v>69</v>
      </c>
      <c r="C82" s="2" t="s">
        <v>44</v>
      </c>
      <c r="D82" s="8" t="s">
        <v>46</v>
      </c>
      <c r="E82" s="2">
        <v>6</v>
      </c>
      <c r="J82" s="2" t="s">
        <v>90</v>
      </c>
      <c r="L82" s="2" t="s">
        <v>363</v>
      </c>
      <c r="N82" s="2" t="s">
        <v>452</v>
      </c>
      <c r="O82" s="2">
        <v>18</v>
      </c>
      <c r="R82" s="2" t="e">
        <f t="shared" si="6"/>
        <v>#NUM!</v>
      </c>
      <c r="S82" s="2">
        <f t="shared" si="7"/>
        <v>0</v>
      </c>
      <c r="X82" s="2" t="s">
        <v>453</v>
      </c>
    </row>
    <row r="83" spans="1:24">
      <c r="A83" s="2" t="s">
        <v>455</v>
      </c>
      <c r="B83" s="2" t="s">
        <v>69</v>
      </c>
      <c r="C83" s="2" t="s">
        <v>16</v>
      </c>
      <c r="D83" s="8" t="s">
        <v>46</v>
      </c>
      <c r="E83" s="2">
        <v>6</v>
      </c>
      <c r="H83" s="2" t="s">
        <v>456</v>
      </c>
      <c r="I83" s="2" t="s">
        <v>541</v>
      </c>
      <c r="J83" s="2" t="s">
        <v>81</v>
      </c>
      <c r="L83" s="2" t="s">
        <v>363</v>
      </c>
      <c r="R83" s="2" t="e">
        <f t="shared" si="6"/>
        <v>#DIV/0!</v>
      </c>
      <c r="S83" s="2" t="e">
        <f t="shared" si="7"/>
        <v>#DIV/0!</v>
      </c>
      <c r="X83" s="2" t="s">
        <v>457</v>
      </c>
    </row>
    <row r="84" spans="1:24">
      <c r="A84" s="2" t="s">
        <v>455</v>
      </c>
      <c r="B84" s="2" t="s">
        <v>69</v>
      </c>
      <c r="C84" s="2" t="s">
        <v>39</v>
      </c>
      <c r="D84" s="8" t="s">
        <v>46</v>
      </c>
      <c r="E84" s="2">
        <v>6</v>
      </c>
      <c r="H84" s="2" t="s">
        <v>458</v>
      </c>
      <c r="J84" s="2" t="s">
        <v>80</v>
      </c>
      <c r="L84" s="2" t="s">
        <v>94</v>
      </c>
      <c r="R84" s="2" t="e">
        <f t="shared" si="6"/>
        <v>#DIV/0!</v>
      </c>
      <c r="S84" s="2" t="e">
        <f t="shared" si="7"/>
        <v>#DIV/0!</v>
      </c>
      <c r="X84" s="2" t="s">
        <v>457</v>
      </c>
    </row>
    <row r="85" spans="1:24">
      <c r="A85" s="2" t="s">
        <v>497</v>
      </c>
      <c r="B85" s="2" t="s">
        <v>69</v>
      </c>
      <c r="C85" s="2" t="s">
        <v>49</v>
      </c>
      <c r="D85" s="8" t="s">
        <v>46</v>
      </c>
      <c r="E85" s="2">
        <v>6</v>
      </c>
      <c r="J85" s="2" t="s">
        <v>81</v>
      </c>
      <c r="K85" s="2" t="s">
        <v>330</v>
      </c>
      <c r="L85" s="2" t="s">
        <v>363</v>
      </c>
      <c r="O85" s="2">
        <v>23</v>
      </c>
      <c r="R85" s="2" t="e">
        <f t="shared" si="6"/>
        <v>#NUM!</v>
      </c>
      <c r="S85" s="2">
        <f t="shared" si="7"/>
        <v>0</v>
      </c>
      <c r="X85" s="2" t="s">
        <v>453</v>
      </c>
    </row>
    <row r="86" spans="1:24">
      <c r="A86" s="2" t="s">
        <v>459</v>
      </c>
      <c r="B86" s="2" t="s">
        <v>69</v>
      </c>
      <c r="C86" s="2" t="s">
        <v>16</v>
      </c>
      <c r="D86" s="8" t="s">
        <v>46</v>
      </c>
      <c r="E86" s="2">
        <v>6</v>
      </c>
      <c r="H86" s="2" t="s">
        <v>460</v>
      </c>
      <c r="J86" s="2" t="s">
        <v>80</v>
      </c>
      <c r="K86" s="2">
        <v>1210</v>
      </c>
      <c r="L86" s="2" t="s">
        <v>363</v>
      </c>
      <c r="O86" s="2">
        <v>17.5</v>
      </c>
      <c r="R86" s="2" t="e">
        <f t="shared" si="6"/>
        <v>#NUM!</v>
      </c>
      <c r="S86" s="2">
        <f t="shared" si="7"/>
        <v>0</v>
      </c>
      <c r="X86" s="2" t="s">
        <v>65</v>
      </c>
    </row>
    <row r="87" spans="1:24">
      <c r="A87" s="2" t="s">
        <v>461</v>
      </c>
      <c r="B87" s="2" t="s">
        <v>69</v>
      </c>
      <c r="C87" s="2" t="s">
        <v>16</v>
      </c>
      <c r="D87" s="8" t="s">
        <v>72</v>
      </c>
      <c r="E87" s="2">
        <v>4</v>
      </c>
      <c r="J87" s="2" t="s">
        <v>87</v>
      </c>
      <c r="L87" s="2" t="s">
        <v>363</v>
      </c>
      <c r="M87" s="2" t="s">
        <v>462</v>
      </c>
      <c r="N87" s="2" t="s">
        <v>463</v>
      </c>
      <c r="O87" s="2">
        <v>14.5</v>
      </c>
      <c r="R87" s="2" t="e">
        <f t="shared" si="6"/>
        <v>#NUM!</v>
      </c>
      <c r="S87" s="2">
        <f t="shared" si="7"/>
        <v>0</v>
      </c>
      <c r="X87" s="2" t="s">
        <v>453</v>
      </c>
    </row>
    <row r="88" spans="1:24">
      <c r="A88" s="2" t="s">
        <v>293</v>
      </c>
      <c r="B88" s="2" t="s">
        <v>69</v>
      </c>
      <c r="C88" s="2" t="s">
        <v>136</v>
      </c>
      <c r="D88" s="8" t="s">
        <v>46</v>
      </c>
      <c r="E88" s="2">
        <v>6</v>
      </c>
      <c r="F88" s="2" t="s">
        <v>118</v>
      </c>
      <c r="J88" s="2" t="s">
        <v>88</v>
      </c>
      <c r="L88" s="2" t="s">
        <v>363</v>
      </c>
      <c r="N88" s="2" t="s">
        <v>467</v>
      </c>
      <c r="O88" s="2">
        <v>20.5</v>
      </c>
      <c r="R88" s="2" t="e">
        <f t="shared" si="6"/>
        <v>#NUM!</v>
      </c>
      <c r="S88" s="2">
        <f t="shared" si="7"/>
        <v>0</v>
      </c>
      <c r="X88" s="2" t="s">
        <v>465</v>
      </c>
    </row>
    <row r="89" spans="1:24">
      <c r="A89" s="2" t="s">
        <v>293</v>
      </c>
      <c r="B89" s="2" t="s">
        <v>69</v>
      </c>
      <c r="C89" s="2" t="s">
        <v>186</v>
      </c>
      <c r="D89" s="8" t="s">
        <v>46</v>
      </c>
      <c r="E89" s="2">
        <v>6</v>
      </c>
      <c r="F89" s="2" t="s">
        <v>116</v>
      </c>
      <c r="H89" s="2" t="s">
        <v>464</v>
      </c>
      <c r="J89" s="2" t="s">
        <v>81</v>
      </c>
      <c r="K89" s="2" t="s">
        <v>330</v>
      </c>
      <c r="L89" s="2" t="s">
        <v>363</v>
      </c>
      <c r="N89" s="2" t="s">
        <v>466</v>
      </c>
      <c r="O89" s="2">
        <v>18.5</v>
      </c>
      <c r="R89" s="2" t="e">
        <f t="shared" si="6"/>
        <v>#NUM!</v>
      </c>
      <c r="S89" s="2">
        <f t="shared" si="7"/>
        <v>0</v>
      </c>
      <c r="X89" s="2" t="s">
        <v>465</v>
      </c>
    </row>
    <row r="90" spans="1:24">
      <c r="A90" s="2" t="s">
        <v>498</v>
      </c>
      <c r="B90" s="2" t="s">
        <v>69</v>
      </c>
      <c r="C90" s="2" t="s">
        <v>16</v>
      </c>
      <c r="D90" s="8" t="s">
        <v>46</v>
      </c>
      <c r="E90" s="2">
        <v>6</v>
      </c>
      <c r="J90" s="2" t="s">
        <v>81</v>
      </c>
      <c r="K90" s="2">
        <v>1320</v>
      </c>
      <c r="L90" s="2" t="s">
        <v>363</v>
      </c>
      <c r="R90" s="2" t="e">
        <f t="shared" si="6"/>
        <v>#DIV/0!</v>
      </c>
      <c r="S90" s="2" t="e">
        <f t="shared" si="7"/>
        <v>#DIV/0!</v>
      </c>
      <c r="X90" s="2" t="s">
        <v>457</v>
      </c>
    </row>
    <row r="91" spans="1:24">
      <c r="A91" s="2" t="s">
        <v>498</v>
      </c>
      <c r="B91" s="2" t="s">
        <v>69</v>
      </c>
      <c r="C91" s="2" t="s">
        <v>39</v>
      </c>
      <c r="D91" s="8" t="s">
        <v>46</v>
      </c>
      <c r="E91" s="2">
        <v>6</v>
      </c>
      <c r="J91" s="2" t="s">
        <v>81</v>
      </c>
      <c r="L91" s="2" t="s">
        <v>363</v>
      </c>
      <c r="N91" s="2" t="s">
        <v>499</v>
      </c>
      <c r="R91" s="2" t="e">
        <f t="shared" si="6"/>
        <v>#DIV/0!</v>
      </c>
      <c r="S91" s="2" t="e">
        <f t="shared" si="7"/>
        <v>#DIV/0!</v>
      </c>
      <c r="X91" s="2" t="s">
        <v>457</v>
      </c>
    </row>
    <row r="92" spans="1:24">
      <c r="A92" s="2" t="s">
        <v>468</v>
      </c>
      <c r="B92" s="2" t="s">
        <v>69</v>
      </c>
      <c r="C92" s="2" t="s">
        <v>16</v>
      </c>
      <c r="D92" s="8" t="s">
        <v>46</v>
      </c>
      <c r="E92" s="2">
        <v>5</v>
      </c>
      <c r="H92" s="2" t="s">
        <v>469</v>
      </c>
      <c r="J92" s="2" t="s">
        <v>80</v>
      </c>
      <c r="K92" s="2" t="s">
        <v>330</v>
      </c>
      <c r="L92" s="2" t="s">
        <v>363</v>
      </c>
      <c r="N92" s="2" t="s">
        <v>470</v>
      </c>
      <c r="O92" s="2">
        <v>20.25</v>
      </c>
      <c r="R92" s="2" t="e">
        <f t="shared" si="6"/>
        <v>#NUM!</v>
      </c>
      <c r="S92" s="2">
        <f t="shared" si="7"/>
        <v>0</v>
      </c>
      <c r="X92" s="2" t="s">
        <v>457</v>
      </c>
    </row>
    <row r="93" spans="1:24">
      <c r="A93" s="2" t="s">
        <v>258</v>
      </c>
      <c r="B93" s="2" t="s">
        <v>69</v>
      </c>
      <c r="C93" s="2" t="s">
        <v>16</v>
      </c>
      <c r="D93" s="8" t="s">
        <v>46</v>
      </c>
      <c r="E93" s="2">
        <v>0</v>
      </c>
      <c r="F93" s="2" t="s">
        <v>112</v>
      </c>
      <c r="H93" s="2" t="s">
        <v>477</v>
      </c>
      <c r="I93" s="2" t="s">
        <v>622</v>
      </c>
      <c r="J93" s="2" t="s">
        <v>81</v>
      </c>
      <c r="L93" s="2" t="s">
        <v>363</v>
      </c>
      <c r="N93" s="2" t="s">
        <v>816</v>
      </c>
      <c r="O93" s="2">
        <v>13.75</v>
      </c>
      <c r="P93" s="2">
        <v>15</v>
      </c>
      <c r="Q93" s="2">
        <v>23</v>
      </c>
      <c r="R93" s="2">
        <f t="shared" si="6"/>
        <v>21.311319732826284</v>
      </c>
      <c r="S93" s="2">
        <f t="shared" si="7"/>
        <v>5.3244562779834075</v>
      </c>
      <c r="X93" s="2" t="s">
        <v>809</v>
      </c>
    </row>
    <row r="94" spans="1:24">
      <c r="A94" s="2" t="s">
        <v>500</v>
      </c>
      <c r="B94" s="2" t="s">
        <v>69</v>
      </c>
      <c r="C94" s="2" t="s">
        <v>16</v>
      </c>
      <c r="D94" s="8" t="s">
        <v>46</v>
      </c>
      <c r="E94" s="2">
        <v>6</v>
      </c>
      <c r="J94" s="2" t="s">
        <v>81</v>
      </c>
      <c r="L94" s="2" t="s">
        <v>363</v>
      </c>
      <c r="O94" s="2">
        <v>15.25</v>
      </c>
      <c r="R94" s="2" t="e">
        <f t="shared" si="6"/>
        <v>#NUM!</v>
      </c>
      <c r="S94" s="2">
        <f t="shared" si="7"/>
        <v>0</v>
      </c>
      <c r="X94" s="2" t="s">
        <v>453</v>
      </c>
    </row>
    <row r="95" spans="1:24">
      <c r="A95" s="2" t="s">
        <v>471</v>
      </c>
      <c r="B95" s="2" t="s">
        <v>69</v>
      </c>
      <c r="C95" s="2" t="s">
        <v>16</v>
      </c>
      <c r="D95" s="8" t="s">
        <v>46</v>
      </c>
      <c r="E95" s="2">
        <v>0</v>
      </c>
      <c r="F95" s="2" t="s">
        <v>116</v>
      </c>
      <c r="H95" s="2" t="s">
        <v>474</v>
      </c>
      <c r="I95" s="2" t="s">
        <v>624</v>
      </c>
      <c r="J95" s="2" t="s">
        <v>81</v>
      </c>
      <c r="K95" s="2" t="s">
        <v>330</v>
      </c>
      <c r="L95" s="2" t="s">
        <v>363</v>
      </c>
      <c r="N95" s="2" t="s">
        <v>472</v>
      </c>
      <c r="O95" s="2">
        <v>16.25</v>
      </c>
      <c r="R95" s="2" t="e">
        <f t="shared" si="6"/>
        <v>#NUM!</v>
      </c>
      <c r="S95" s="2">
        <f t="shared" si="7"/>
        <v>0</v>
      </c>
      <c r="X95" s="2" t="s">
        <v>473</v>
      </c>
    </row>
    <row r="96" spans="1:24">
      <c r="A96" s="2" t="s">
        <v>471</v>
      </c>
      <c r="B96" s="2" t="s">
        <v>69</v>
      </c>
      <c r="C96" s="2" t="s">
        <v>39</v>
      </c>
      <c r="D96" s="8" t="s">
        <v>46</v>
      </c>
      <c r="E96" s="2">
        <v>6</v>
      </c>
      <c r="J96" s="2" t="s">
        <v>357</v>
      </c>
      <c r="L96" s="2" t="s">
        <v>363</v>
      </c>
      <c r="N96" s="2" t="s">
        <v>476</v>
      </c>
      <c r="O96" s="2">
        <v>18</v>
      </c>
      <c r="R96" s="2" t="e">
        <f t="shared" si="6"/>
        <v>#NUM!</v>
      </c>
      <c r="S96" s="2">
        <f t="shared" si="7"/>
        <v>0</v>
      </c>
      <c r="X96" s="2" t="s">
        <v>473</v>
      </c>
    </row>
    <row r="97" spans="1:24">
      <c r="A97" s="2" t="s">
        <v>478</v>
      </c>
      <c r="B97" s="2" t="s">
        <v>69</v>
      </c>
      <c r="C97" s="2" t="s">
        <v>479</v>
      </c>
      <c r="D97" s="8" t="s">
        <v>72</v>
      </c>
      <c r="E97" s="2">
        <v>6</v>
      </c>
      <c r="I97" s="2" t="s">
        <v>538</v>
      </c>
      <c r="J97" s="2" t="s">
        <v>81</v>
      </c>
      <c r="L97" s="2" t="s">
        <v>363</v>
      </c>
      <c r="N97" s="2" t="s">
        <v>480</v>
      </c>
      <c r="O97" s="2">
        <v>30.25</v>
      </c>
      <c r="R97" s="2" t="e">
        <f t="shared" si="6"/>
        <v>#NUM!</v>
      </c>
      <c r="S97" s="2">
        <f t="shared" si="7"/>
        <v>0</v>
      </c>
      <c r="X97" s="2" t="s">
        <v>481</v>
      </c>
    </row>
    <row r="98" spans="1:24">
      <c r="A98" s="2" t="s">
        <v>501</v>
      </c>
      <c r="B98" s="2" t="s">
        <v>69</v>
      </c>
      <c r="C98" s="2" t="s">
        <v>16</v>
      </c>
      <c r="D98" s="8" t="s">
        <v>46</v>
      </c>
      <c r="E98" s="2">
        <v>6</v>
      </c>
      <c r="J98" s="2" t="s">
        <v>80</v>
      </c>
      <c r="K98" s="2" t="s">
        <v>330</v>
      </c>
      <c r="L98" s="2" t="s">
        <v>363</v>
      </c>
      <c r="O98" s="2">
        <v>13.25</v>
      </c>
      <c r="R98" s="2" t="e">
        <f t="shared" si="6"/>
        <v>#NUM!</v>
      </c>
      <c r="S98" s="2">
        <f t="shared" si="7"/>
        <v>0</v>
      </c>
      <c r="X98" s="2" t="s">
        <v>453</v>
      </c>
    </row>
    <row r="99" spans="1:24">
      <c r="A99" s="2" t="s">
        <v>502</v>
      </c>
      <c r="B99" s="2" t="s">
        <v>69</v>
      </c>
      <c r="C99" s="2" t="s">
        <v>39</v>
      </c>
      <c r="D99" s="8" t="s">
        <v>46</v>
      </c>
      <c r="E99" s="2">
        <v>0</v>
      </c>
      <c r="J99" s="2" t="s">
        <v>475</v>
      </c>
      <c r="L99" s="2" t="s">
        <v>363</v>
      </c>
      <c r="O99" s="2">
        <v>18</v>
      </c>
      <c r="R99" s="2" t="e">
        <f t="shared" si="6"/>
        <v>#NUM!</v>
      </c>
      <c r="S99" s="2">
        <f t="shared" si="7"/>
        <v>0</v>
      </c>
      <c r="X99" s="2" t="s">
        <v>503</v>
      </c>
    </row>
    <row r="100" spans="1:24">
      <c r="A100" s="2" t="s">
        <v>487</v>
      </c>
      <c r="B100" s="2" t="s">
        <v>69</v>
      </c>
      <c r="C100" s="2" t="s">
        <v>16</v>
      </c>
      <c r="D100" s="8" t="s">
        <v>46</v>
      </c>
      <c r="E100" s="2">
        <v>6</v>
      </c>
      <c r="I100" s="2" t="s">
        <v>561</v>
      </c>
      <c r="J100" s="2" t="s">
        <v>87</v>
      </c>
      <c r="K100" s="2">
        <v>1300</v>
      </c>
      <c r="L100" s="2" t="s">
        <v>363</v>
      </c>
      <c r="N100" s="2" t="s">
        <v>488</v>
      </c>
      <c r="R100" s="2" t="e">
        <f t="shared" si="6"/>
        <v>#DIV/0!</v>
      </c>
      <c r="S100" s="2" t="e">
        <f t="shared" si="7"/>
        <v>#DIV/0!</v>
      </c>
      <c r="X100" s="2" t="s">
        <v>489</v>
      </c>
    </row>
    <row r="101" spans="1:24">
      <c r="A101" s="2" t="s">
        <v>129</v>
      </c>
      <c r="B101" s="2" t="s">
        <v>130</v>
      </c>
      <c r="C101" s="2" t="s">
        <v>49</v>
      </c>
      <c r="D101" s="8" t="s">
        <v>46</v>
      </c>
      <c r="J101" s="2" t="s">
        <v>81</v>
      </c>
      <c r="L101" s="2" t="s">
        <v>363</v>
      </c>
      <c r="N101" s="2" t="s">
        <v>134</v>
      </c>
      <c r="O101" s="2">
        <v>30</v>
      </c>
      <c r="R101" s="2" t="e">
        <f t="shared" si="6"/>
        <v>#NUM!</v>
      </c>
      <c r="S101" s="2">
        <f t="shared" si="7"/>
        <v>0</v>
      </c>
      <c r="X101" s="2" t="s">
        <v>507</v>
      </c>
    </row>
    <row r="102" spans="1:24">
      <c r="A102" s="2" t="s">
        <v>215</v>
      </c>
      <c r="B102" s="2" t="s">
        <v>130</v>
      </c>
      <c r="C102" s="2" t="s">
        <v>16</v>
      </c>
      <c r="D102" s="8" t="s">
        <v>46</v>
      </c>
      <c r="E102" s="2">
        <v>6</v>
      </c>
      <c r="F102" s="2" t="s">
        <v>112</v>
      </c>
      <c r="G102" s="2" t="s">
        <v>261</v>
      </c>
      <c r="I102" s="2" t="s">
        <v>544</v>
      </c>
      <c r="J102" s="2" t="s">
        <v>81</v>
      </c>
      <c r="L102" s="2" t="s">
        <v>363</v>
      </c>
      <c r="N102" s="2" t="s">
        <v>260</v>
      </c>
      <c r="O102" s="2">
        <v>19.690000000000001</v>
      </c>
      <c r="R102" s="2" t="e">
        <f t="shared" si="6"/>
        <v>#NUM!</v>
      </c>
      <c r="S102" s="2">
        <f t="shared" si="7"/>
        <v>0</v>
      </c>
      <c r="X102" s="2" t="s">
        <v>595</v>
      </c>
    </row>
    <row r="103" spans="1:24">
      <c r="A103" s="2" t="s">
        <v>230</v>
      </c>
      <c r="B103" s="2" t="s">
        <v>130</v>
      </c>
      <c r="C103" s="2" t="s">
        <v>231</v>
      </c>
      <c r="D103" s="8" t="s">
        <v>46</v>
      </c>
      <c r="E103" s="2">
        <v>6</v>
      </c>
      <c r="F103" s="2" t="s">
        <v>116</v>
      </c>
      <c r="I103" s="2" t="s">
        <v>538</v>
      </c>
      <c r="J103" s="2" t="s">
        <v>80</v>
      </c>
      <c r="K103" s="2" t="s">
        <v>330</v>
      </c>
      <c r="L103" s="2" t="s">
        <v>363</v>
      </c>
      <c r="N103" s="2" t="s">
        <v>232</v>
      </c>
      <c r="O103" s="2">
        <v>15</v>
      </c>
      <c r="R103" s="2" t="e">
        <f t="shared" si="6"/>
        <v>#NUM!</v>
      </c>
      <c r="S103" s="2">
        <f t="shared" si="7"/>
        <v>0</v>
      </c>
      <c r="X103" s="2" t="s">
        <v>505</v>
      </c>
    </row>
    <row r="104" spans="1:24">
      <c r="A104" s="2" t="s">
        <v>144</v>
      </c>
      <c r="B104" s="2" t="s">
        <v>152</v>
      </c>
      <c r="C104" s="2" t="s">
        <v>16</v>
      </c>
      <c r="D104" s="8" t="s">
        <v>72</v>
      </c>
      <c r="F104" s="2" t="s">
        <v>118</v>
      </c>
      <c r="I104" s="2" t="s">
        <v>605</v>
      </c>
      <c r="J104" s="2" t="s">
        <v>506</v>
      </c>
      <c r="K104" s="2">
        <v>1700</v>
      </c>
      <c r="L104" s="2" t="s">
        <v>221</v>
      </c>
      <c r="N104" s="2" t="s">
        <v>145</v>
      </c>
      <c r="O104" s="2">
        <v>26.75</v>
      </c>
      <c r="R104" s="2" t="e">
        <f t="shared" si="6"/>
        <v>#NUM!</v>
      </c>
      <c r="S104" s="2">
        <f t="shared" si="7"/>
        <v>0</v>
      </c>
      <c r="X104" s="2" t="s">
        <v>668</v>
      </c>
    </row>
    <row r="105" spans="1:24">
      <c r="A105" s="2" t="s">
        <v>144</v>
      </c>
      <c r="B105" s="2" t="s">
        <v>152</v>
      </c>
      <c r="C105" s="2" t="s">
        <v>39</v>
      </c>
      <c r="D105" s="8" t="s">
        <v>72</v>
      </c>
      <c r="F105" s="2" t="s">
        <v>116</v>
      </c>
      <c r="I105" s="2" t="s">
        <v>605</v>
      </c>
      <c r="J105" s="2" t="s">
        <v>85</v>
      </c>
      <c r="L105" s="2" t="s">
        <v>221</v>
      </c>
      <c r="N105" s="2" t="s">
        <v>246</v>
      </c>
      <c r="O105" s="2">
        <v>27.5</v>
      </c>
      <c r="R105" s="2" t="e">
        <f t="shared" si="6"/>
        <v>#NUM!</v>
      </c>
      <c r="S105" s="2">
        <f t="shared" si="7"/>
        <v>0</v>
      </c>
      <c r="X105" s="2" t="s">
        <v>668</v>
      </c>
    </row>
    <row r="106" spans="1:24">
      <c r="A106" s="2" t="s">
        <v>546</v>
      </c>
      <c r="B106" s="2" t="s">
        <v>229</v>
      </c>
      <c r="C106" s="2" t="s">
        <v>49</v>
      </c>
      <c r="D106" s="8" t="s">
        <v>46</v>
      </c>
      <c r="I106" s="2" t="s">
        <v>538</v>
      </c>
      <c r="J106" s="2" t="s">
        <v>80</v>
      </c>
      <c r="K106" s="2">
        <v>1290</v>
      </c>
      <c r="L106" s="2" t="s">
        <v>221</v>
      </c>
      <c r="N106" s="2" t="s">
        <v>547</v>
      </c>
      <c r="O106" s="2">
        <v>14.875</v>
      </c>
      <c r="R106" s="2" t="e">
        <f t="shared" si="6"/>
        <v>#NUM!</v>
      </c>
      <c r="S106" s="2">
        <f t="shared" si="7"/>
        <v>0</v>
      </c>
      <c r="X106" s="2" t="s">
        <v>548</v>
      </c>
    </row>
    <row r="107" spans="1:24">
      <c r="A107" s="2" t="s">
        <v>572</v>
      </c>
      <c r="B107" s="2" t="s">
        <v>229</v>
      </c>
      <c r="C107" s="2" t="s">
        <v>103</v>
      </c>
      <c r="D107" s="8" t="s">
        <v>72</v>
      </c>
      <c r="I107" s="2" t="s">
        <v>538</v>
      </c>
      <c r="J107" s="2" t="s">
        <v>80</v>
      </c>
      <c r="K107" s="2">
        <v>1274</v>
      </c>
      <c r="L107" s="2" t="s">
        <v>94</v>
      </c>
      <c r="M107" s="2" t="s">
        <v>574</v>
      </c>
      <c r="N107" s="2" t="s">
        <v>815</v>
      </c>
      <c r="O107" s="2">
        <v>25.5</v>
      </c>
      <c r="R107" s="2" t="e">
        <f t="shared" si="6"/>
        <v>#NUM!</v>
      </c>
      <c r="S107" s="2">
        <f t="shared" si="7"/>
        <v>0</v>
      </c>
      <c r="X107" s="2" t="s">
        <v>573</v>
      </c>
    </row>
    <row r="108" spans="1:24">
      <c r="A108" s="2" t="s">
        <v>523</v>
      </c>
      <c r="B108" s="2" t="s">
        <v>229</v>
      </c>
      <c r="C108" s="2" t="s">
        <v>49</v>
      </c>
      <c r="D108" s="8" t="s">
        <v>46</v>
      </c>
      <c r="E108" s="2">
        <v>3</v>
      </c>
      <c r="F108" s="2" t="s">
        <v>113</v>
      </c>
      <c r="H108" s="2" t="s">
        <v>456</v>
      </c>
      <c r="I108" s="2" t="s">
        <v>561</v>
      </c>
      <c r="J108" s="2" t="s">
        <v>80</v>
      </c>
      <c r="K108" s="2">
        <v>1274</v>
      </c>
      <c r="L108" s="2" t="s">
        <v>94</v>
      </c>
      <c r="N108" s="2" t="s">
        <v>524</v>
      </c>
      <c r="O108" s="2">
        <v>18.690000000000001</v>
      </c>
      <c r="P108" s="2">
        <v>15.75</v>
      </c>
      <c r="Q108" s="2">
        <v>27.75</v>
      </c>
      <c r="R108" s="2">
        <f t="shared" si="6"/>
        <v>16.007533427144605</v>
      </c>
      <c r="S108" s="2">
        <f t="shared" si="7"/>
        <v>4.726109867094805</v>
      </c>
      <c r="X108" s="2" t="s">
        <v>583</v>
      </c>
    </row>
    <row r="109" spans="1:24">
      <c r="A109" s="2" t="s">
        <v>238</v>
      </c>
      <c r="B109" s="2" t="s">
        <v>229</v>
      </c>
      <c r="C109" s="2" t="s">
        <v>136</v>
      </c>
      <c r="D109" s="8" t="s">
        <v>46</v>
      </c>
      <c r="I109" s="2" t="s">
        <v>624</v>
      </c>
      <c r="J109" s="2" t="s">
        <v>80</v>
      </c>
      <c r="L109" s="2" t="s">
        <v>94</v>
      </c>
      <c r="N109" s="2" t="s">
        <v>516</v>
      </c>
      <c r="O109" s="2">
        <v>19.375</v>
      </c>
      <c r="R109" s="2" t="e">
        <f t="shared" si="6"/>
        <v>#NUM!</v>
      </c>
      <c r="S109" s="2">
        <f t="shared" si="7"/>
        <v>0</v>
      </c>
      <c r="X109" s="2" t="s">
        <v>517</v>
      </c>
    </row>
    <row r="110" spans="1:24">
      <c r="A110" s="2" t="s">
        <v>238</v>
      </c>
      <c r="B110" s="2" t="s">
        <v>229</v>
      </c>
      <c r="C110" s="2" t="s">
        <v>186</v>
      </c>
      <c r="D110" s="8" t="s">
        <v>46</v>
      </c>
      <c r="I110" s="2" t="s">
        <v>624</v>
      </c>
      <c r="J110" s="2" t="s">
        <v>80</v>
      </c>
      <c r="K110" s="2">
        <v>1300</v>
      </c>
      <c r="L110" s="2" t="s">
        <v>573</v>
      </c>
      <c r="N110" s="2" t="s">
        <v>516</v>
      </c>
      <c r="O110" s="2">
        <v>19.75</v>
      </c>
      <c r="R110" s="2" t="e">
        <f t="shared" si="6"/>
        <v>#NUM!</v>
      </c>
      <c r="S110" s="2">
        <f t="shared" si="7"/>
        <v>0</v>
      </c>
      <c r="X110" s="2" t="s">
        <v>517</v>
      </c>
    </row>
    <row r="111" spans="1:24">
      <c r="A111" s="2" t="s">
        <v>525</v>
      </c>
      <c r="B111" s="2" t="s">
        <v>229</v>
      </c>
      <c r="C111" s="2" t="s">
        <v>49</v>
      </c>
      <c r="D111" s="8" t="s">
        <v>46</v>
      </c>
      <c r="I111" s="2" t="s">
        <v>538</v>
      </c>
      <c r="J111" s="2" t="s">
        <v>357</v>
      </c>
      <c r="K111" s="2">
        <v>1200</v>
      </c>
      <c r="L111" s="2" t="s">
        <v>515</v>
      </c>
      <c r="N111" s="2" t="s">
        <v>526</v>
      </c>
      <c r="O111" s="2">
        <v>27.875</v>
      </c>
      <c r="R111" s="2" t="e">
        <f t="shared" si="6"/>
        <v>#NUM!</v>
      </c>
      <c r="S111" s="2">
        <f t="shared" si="7"/>
        <v>0</v>
      </c>
      <c r="X111" s="2" t="s">
        <v>527</v>
      </c>
    </row>
    <row r="112" spans="1:24">
      <c r="A112" s="2" t="s">
        <v>643</v>
      </c>
      <c r="B112" s="2" t="s">
        <v>229</v>
      </c>
      <c r="C112" s="2" t="s">
        <v>49</v>
      </c>
      <c r="D112" s="2" t="s">
        <v>46</v>
      </c>
      <c r="I112" s="2" t="s">
        <v>538</v>
      </c>
      <c r="J112" s="2" t="s">
        <v>85</v>
      </c>
      <c r="L112" s="2" t="s">
        <v>515</v>
      </c>
      <c r="O112" s="2">
        <v>22.25</v>
      </c>
      <c r="R112" s="2" t="e">
        <f t="shared" si="6"/>
        <v>#NUM!</v>
      </c>
      <c r="S112" s="2">
        <f t="shared" si="7"/>
        <v>0</v>
      </c>
      <c r="X112" s="2" t="s">
        <v>644</v>
      </c>
    </row>
    <row r="113" spans="1:24">
      <c r="A113" s="2" t="s">
        <v>255</v>
      </c>
      <c r="B113" s="2" t="s">
        <v>229</v>
      </c>
      <c r="C113" s="2" t="s">
        <v>99</v>
      </c>
      <c r="D113" s="8" t="s">
        <v>72</v>
      </c>
      <c r="I113" s="2" t="s">
        <v>538</v>
      </c>
      <c r="J113" s="2" t="s">
        <v>85</v>
      </c>
      <c r="L113" s="2" t="s">
        <v>515</v>
      </c>
      <c r="N113" s="2" t="s">
        <v>519</v>
      </c>
      <c r="O113" s="2">
        <v>30.125</v>
      </c>
      <c r="R113" s="2" t="e">
        <f t="shared" si="6"/>
        <v>#NUM!</v>
      </c>
      <c r="S113" s="2">
        <f t="shared" si="7"/>
        <v>0</v>
      </c>
      <c r="X113" s="2" t="s">
        <v>657</v>
      </c>
    </row>
    <row r="114" spans="1:24">
      <c r="A114" s="2" t="s">
        <v>664</v>
      </c>
      <c r="B114" s="2" t="s">
        <v>229</v>
      </c>
      <c r="C114" s="2" t="s">
        <v>39</v>
      </c>
      <c r="D114" s="8" t="s">
        <v>72</v>
      </c>
      <c r="I114" s="2" t="s">
        <v>538</v>
      </c>
      <c r="J114" s="2" t="s">
        <v>80</v>
      </c>
      <c r="K114" s="2">
        <v>1280</v>
      </c>
      <c r="O114" s="2">
        <v>23.375</v>
      </c>
      <c r="R114" s="2" t="e">
        <f t="shared" si="6"/>
        <v>#NUM!</v>
      </c>
      <c r="S114" s="2">
        <f t="shared" si="7"/>
        <v>0</v>
      </c>
      <c r="X114" s="2" t="s">
        <v>657</v>
      </c>
    </row>
    <row r="115" spans="1:24">
      <c r="A115" s="2" t="s">
        <v>520</v>
      </c>
      <c r="B115" s="2" t="s">
        <v>229</v>
      </c>
      <c r="C115" s="2" t="s">
        <v>49</v>
      </c>
      <c r="D115" s="8" t="s">
        <v>46</v>
      </c>
      <c r="E115" s="2">
        <v>6</v>
      </c>
      <c r="I115" s="2" t="s">
        <v>605</v>
      </c>
      <c r="J115" s="2" t="s">
        <v>80</v>
      </c>
      <c r="L115" s="2" t="s">
        <v>515</v>
      </c>
      <c r="N115" s="2" t="s">
        <v>522</v>
      </c>
      <c r="O115" s="2">
        <v>19.5</v>
      </c>
      <c r="R115" s="2" t="e">
        <f t="shared" si="6"/>
        <v>#NUM!</v>
      </c>
      <c r="S115" s="2">
        <f t="shared" si="7"/>
        <v>0</v>
      </c>
      <c r="T115" s="5">
        <v>1</v>
      </c>
      <c r="U115" s="5">
        <v>1</v>
      </c>
      <c r="V115" s="5">
        <v>26</v>
      </c>
      <c r="X115" s="2" t="s">
        <v>521</v>
      </c>
    </row>
    <row r="116" spans="1:24">
      <c r="A116" s="2" t="s">
        <v>228</v>
      </c>
      <c r="B116" s="2" t="s">
        <v>229</v>
      </c>
      <c r="C116" s="2" t="s">
        <v>49</v>
      </c>
      <c r="D116" s="8" t="s">
        <v>46</v>
      </c>
      <c r="E116" s="2">
        <v>3</v>
      </c>
      <c r="F116" s="2" t="s">
        <v>113</v>
      </c>
      <c r="G116" s="2">
        <v>0</v>
      </c>
      <c r="H116" s="2" t="s">
        <v>742</v>
      </c>
      <c r="I116" s="2" t="s">
        <v>545</v>
      </c>
      <c r="J116" s="2" t="s">
        <v>80</v>
      </c>
      <c r="K116" s="2">
        <v>1290</v>
      </c>
      <c r="L116" s="2" t="s">
        <v>515</v>
      </c>
      <c r="N116" s="2" t="s">
        <v>518</v>
      </c>
      <c r="O116" s="2">
        <v>18.125</v>
      </c>
      <c r="P116" s="2">
        <v>15.25</v>
      </c>
      <c r="Q116" s="2">
        <v>32</v>
      </c>
      <c r="R116" s="2">
        <f t="shared" si="6"/>
        <v>16.247511963059939</v>
      </c>
      <c r="S116" s="2">
        <f t="shared" si="7"/>
        <v>5.6198159215896837</v>
      </c>
      <c r="X116" s="2" t="s">
        <v>504</v>
      </c>
    </row>
    <row r="117" spans="1:24">
      <c r="A117" s="2" t="s">
        <v>31</v>
      </c>
      <c r="B117" s="2" t="s">
        <v>32</v>
      </c>
      <c r="C117" s="2" t="s">
        <v>39</v>
      </c>
      <c r="D117" s="2" t="s">
        <v>74</v>
      </c>
      <c r="E117" s="2">
        <v>6</v>
      </c>
      <c r="F117" s="2" t="s">
        <v>233</v>
      </c>
      <c r="G117" s="2">
        <v>30</v>
      </c>
      <c r="I117" s="2" t="s">
        <v>538</v>
      </c>
      <c r="J117" s="2" t="s">
        <v>80</v>
      </c>
      <c r="L117" s="2" t="s">
        <v>515</v>
      </c>
      <c r="N117" s="2" t="s">
        <v>247</v>
      </c>
      <c r="O117" s="2">
        <v>21.56</v>
      </c>
      <c r="R117" s="2" t="e">
        <f t="shared" si="6"/>
        <v>#NUM!</v>
      </c>
      <c r="S117" s="2">
        <f t="shared" si="7"/>
        <v>0</v>
      </c>
      <c r="X117" s="2" t="s">
        <v>692</v>
      </c>
    </row>
    <row r="118" spans="1:24">
      <c r="A118" s="2" t="s">
        <v>59</v>
      </c>
      <c r="B118" s="2" t="s">
        <v>32</v>
      </c>
      <c r="C118" s="2" t="s">
        <v>49</v>
      </c>
      <c r="D118" s="8"/>
      <c r="E118" s="2">
        <v>6</v>
      </c>
      <c r="J118" s="2" t="s">
        <v>80</v>
      </c>
      <c r="L118" s="2" t="s">
        <v>515</v>
      </c>
      <c r="N118" s="2" t="s">
        <v>58</v>
      </c>
      <c r="O118" s="2">
        <v>22</v>
      </c>
      <c r="P118" s="2">
        <v>17.75</v>
      </c>
      <c r="Q118" s="2">
        <v>39</v>
      </c>
      <c r="R118" s="2">
        <f t="shared" si="6"/>
        <v>15.5369477280717</v>
      </c>
      <c r="S118" s="2">
        <f t="shared" si="7"/>
        <v>5.6427661641671989</v>
      </c>
      <c r="X118" s="2" t="s">
        <v>54</v>
      </c>
    </row>
    <row r="119" spans="1:24">
      <c r="A119" s="2" t="s">
        <v>22</v>
      </c>
      <c r="B119" s="2" t="s">
        <v>23</v>
      </c>
      <c r="C119" s="2" t="s">
        <v>43</v>
      </c>
      <c r="D119" s="8"/>
      <c r="E119" s="2" t="s">
        <v>24</v>
      </c>
      <c r="J119" s="2" t="s">
        <v>80</v>
      </c>
      <c r="K119" s="2">
        <v>1280</v>
      </c>
      <c r="L119" s="2" t="s">
        <v>221</v>
      </c>
      <c r="O119" s="2">
        <v>11.875</v>
      </c>
      <c r="P119" s="2">
        <v>9</v>
      </c>
      <c r="Q119" s="2">
        <v>20.625</v>
      </c>
      <c r="R119" s="2">
        <f t="shared" si="6"/>
        <v>14.48336354133083</v>
      </c>
      <c r="S119" s="2">
        <f t="shared" si="7"/>
        <v>5.5285401284553117</v>
      </c>
      <c r="X119" s="2" t="s">
        <v>19</v>
      </c>
    </row>
    <row r="120" spans="1:24">
      <c r="A120" s="2" t="s">
        <v>224</v>
      </c>
      <c r="B120" s="2" t="s">
        <v>225</v>
      </c>
      <c r="C120" s="2" t="s">
        <v>16</v>
      </c>
      <c r="D120" s="8" t="s">
        <v>46</v>
      </c>
      <c r="E120" s="2">
        <v>6</v>
      </c>
      <c r="F120" s="2" t="s">
        <v>116</v>
      </c>
      <c r="H120" s="2" t="s">
        <v>763</v>
      </c>
      <c r="I120" s="2" t="s">
        <v>538</v>
      </c>
      <c r="J120" s="2" t="s">
        <v>80</v>
      </c>
      <c r="K120" s="2">
        <v>1296</v>
      </c>
      <c r="L120" s="2" t="s">
        <v>82</v>
      </c>
      <c r="O120" s="2">
        <v>21.375</v>
      </c>
      <c r="P120" s="2">
        <v>16.75</v>
      </c>
      <c r="Q120" s="2">
        <v>36.875</v>
      </c>
      <c r="R120" s="2">
        <f t="shared" si="6"/>
        <v>15.009977918972204</v>
      </c>
      <c r="S120" s="2">
        <f t="shared" si="7"/>
        <v>5.4913109020010671</v>
      </c>
      <c r="T120" s="5">
        <v>2</v>
      </c>
      <c r="U120" s="5">
        <v>0</v>
      </c>
      <c r="V120" s="5">
        <v>18</v>
      </c>
      <c r="W120" s="2" t="s">
        <v>112</v>
      </c>
      <c r="X120" s="2" t="s">
        <v>543</v>
      </c>
    </row>
    <row r="121" spans="1:24">
      <c r="A121" s="2" t="s">
        <v>224</v>
      </c>
      <c r="B121" s="2" t="s">
        <v>225</v>
      </c>
      <c r="C121" s="2" t="s">
        <v>39</v>
      </c>
      <c r="D121" s="8" t="s">
        <v>46</v>
      </c>
      <c r="E121" s="2" t="s">
        <v>762</v>
      </c>
      <c r="F121" s="2" t="s">
        <v>112</v>
      </c>
      <c r="H121" s="2" t="s">
        <v>761</v>
      </c>
      <c r="I121" s="2" t="s">
        <v>544</v>
      </c>
      <c r="J121" s="2" t="s">
        <v>81</v>
      </c>
      <c r="K121" s="2">
        <v>1380</v>
      </c>
      <c r="N121" s="2" t="s">
        <v>226</v>
      </c>
      <c r="O121" s="2">
        <v>22.125</v>
      </c>
      <c r="P121" s="2">
        <v>19</v>
      </c>
      <c r="Q121" s="2">
        <v>38.375</v>
      </c>
      <c r="R121" s="2">
        <f t="shared" si="6"/>
        <v>16.580824762235345</v>
      </c>
      <c r="S121" s="2">
        <f t="shared" si="7"/>
        <v>5.5209680823968208</v>
      </c>
      <c r="T121" s="5">
        <v>3</v>
      </c>
      <c r="U121" s="5">
        <v>0</v>
      </c>
      <c r="V121" s="5">
        <v>22</v>
      </c>
      <c r="W121" s="2" t="s">
        <v>791</v>
      </c>
      <c r="X121" s="2" t="s">
        <v>543</v>
      </c>
    </row>
    <row r="122" spans="1:24">
      <c r="A122" s="2" t="s">
        <v>549</v>
      </c>
      <c r="B122" s="2" t="s">
        <v>225</v>
      </c>
      <c r="C122" s="2" t="s">
        <v>49</v>
      </c>
      <c r="D122" s="8" t="s">
        <v>46</v>
      </c>
      <c r="E122" s="2" t="s">
        <v>747</v>
      </c>
      <c r="F122" s="2" t="s">
        <v>116</v>
      </c>
      <c r="H122" s="2" t="s">
        <v>746</v>
      </c>
      <c r="I122" s="2" t="s">
        <v>538</v>
      </c>
      <c r="O122" s="2">
        <v>25.875</v>
      </c>
      <c r="P122" s="2">
        <v>19.25</v>
      </c>
      <c r="Q122" s="2">
        <v>44.75</v>
      </c>
      <c r="R122" s="2">
        <f t="shared" si="6"/>
        <v>14.184040248155339</v>
      </c>
      <c r="S122" s="2">
        <f t="shared" si="7"/>
        <v>5.5050695291689404</v>
      </c>
      <c r="X122" s="2" t="s">
        <v>550</v>
      </c>
    </row>
    <row r="123" spans="1:24">
      <c r="A123" s="2" t="s">
        <v>551</v>
      </c>
      <c r="B123" s="2" t="s">
        <v>225</v>
      </c>
      <c r="C123" s="2" t="s">
        <v>16</v>
      </c>
      <c r="D123" s="8" t="s">
        <v>46</v>
      </c>
      <c r="I123" s="2" t="s">
        <v>538</v>
      </c>
      <c r="J123" s="2" t="s">
        <v>80</v>
      </c>
      <c r="K123" s="2">
        <v>1300</v>
      </c>
      <c r="L123" s="2" t="s">
        <v>221</v>
      </c>
      <c r="O123" s="2">
        <v>21.19</v>
      </c>
      <c r="R123" s="2" t="e">
        <f t="shared" si="6"/>
        <v>#NUM!</v>
      </c>
      <c r="S123" s="2">
        <f t="shared" si="7"/>
        <v>0</v>
      </c>
      <c r="X123" s="2" t="s">
        <v>552</v>
      </c>
    </row>
    <row r="124" spans="1:24">
      <c r="A124" s="2" t="s">
        <v>551</v>
      </c>
      <c r="B124" s="2" t="s">
        <v>225</v>
      </c>
      <c r="C124" s="2" t="s">
        <v>39</v>
      </c>
      <c r="D124" s="8" t="s">
        <v>46</v>
      </c>
      <c r="I124" s="2" t="s">
        <v>538</v>
      </c>
      <c r="J124" s="2" t="s">
        <v>85</v>
      </c>
      <c r="K124" s="2">
        <v>1150</v>
      </c>
      <c r="L124" s="2" t="s">
        <v>221</v>
      </c>
      <c r="O124" s="2">
        <v>24.5</v>
      </c>
      <c r="R124" s="2" t="e">
        <f t="shared" si="6"/>
        <v>#NUM!</v>
      </c>
      <c r="S124" s="2">
        <f t="shared" si="7"/>
        <v>0</v>
      </c>
      <c r="X124" s="2" t="s">
        <v>552</v>
      </c>
    </row>
    <row r="125" spans="1:24">
      <c r="A125" s="2" t="s">
        <v>764</v>
      </c>
      <c r="B125" s="2" t="s">
        <v>225</v>
      </c>
      <c r="C125" s="2" t="s">
        <v>49</v>
      </c>
      <c r="D125" s="8" t="s">
        <v>46</v>
      </c>
      <c r="E125" s="2" t="s">
        <v>762</v>
      </c>
      <c r="F125" s="2" t="s">
        <v>116</v>
      </c>
      <c r="H125" s="2" t="s">
        <v>765</v>
      </c>
      <c r="J125" s="2" t="s">
        <v>80</v>
      </c>
      <c r="L125" s="2" t="s">
        <v>221</v>
      </c>
      <c r="O125" s="2">
        <v>16.375</v>
      </c>
      <c r="P125" s="2">
        <v>13.5</v>
      </c>
      <c r="Q125" s="2">
        <v>27.75</v>
      </c>
      <c r="R125" s="2">
        <f t="shared" si="6"/>
        <v>15.832227248416581</v>
      </c>
      <c r="S125" s="2">
        <f t="shared" si="7"/>
        <v>5.3942591399085131</v>
      </c>
      <c r="X125" s="2" t="s">
        <v>553</v>
      </c>
    </row>
    <row r="126" spans="1:24">
      <c r="A126" s="2" t="s">
        <v>748</v>
      </c>
      <c r="B126" s="2" t="s">
        <v>225</v>
      </c>
      <c r="C126" s="2" t="s">
        <v>16</v>
      </c>
      <c r="D126" s="8" t="s">
        <v>46</v>
      </c>
      <c r="E126" s="2" t="s">
        <v>21</v>
      </c>
      <c r="J126" s="2" t="s">
        <v>80</v>
      </c>
      <c r="L126" s="2" t="s">
        <v>221</v>
      </c>
      <c r="O126" s="2">
        <v>19.5</v>
      </c>
      <c r="P126" s="2">
        <v>17.5</v>
      </c>
      <c r="Q126" s="2">
        <v>35.375</v>
      </c>
      <c r="R126" s="2">
        <f t="shared" si="6"/>
        <v>17.444235543267315</v>
      </c>
      <c r="S126" s="2">
        <f t="shared" si="7"/>
        <v>5.7744678070521003</v>
      </c>
      <c r="T126" s="5">
        <v>1</v>
      </c>
      <c r="U126" s="5">
        <v>2</v>
      </c>
      <c r="V126" s="5">
        <v>19</v>
      </c>
      <c r="X126" s="2" t="s">
        <v>749</v>
      </c>
    </row>
    <row r="127" spans="1:24">
      <c r="A127" s="2" t="s">
        <v>787</v>
      </c>
      <c r="B127" s="2" t="s">
        <v>225</v>
      </c>
      <c r="C127" s="2" t="s">
        <v>49</v>
      </c>
      <c r="D127" s="8" t="s">
        <v>46</v>
      </c>
      <c r="E127" s="2">
        <v>0</v>
      </c>
      <c r="F127" s="2" t="s">
        <v>112</v>
      </c>
      <c r="H127" s="2" t="s">
        <v>792</v>
      </c>
      <c r="J127" s="2" t="s">
        <v>80</v>
      </c>
      <c r="L127" s="2" t="s">
        <v>221</v>
      </c>
      <c r="N127" s="2" t="s">
        <v>794</v>
      </c>
      <c r="O127" s="2">
        <v>19.625</v>
      </c>
      <c r="P127" s="2">
        <v>16.5</v>
      </c>
      <c r="Q127" s="2">
        <v>28</v>
      </c>
      <c r="R127" s="2">
        <f t="shared" si="6"/>
        <v>15.904670628079026</v>
      </c>
      <c r="S127" s="2">
        <f t="shared" si="7"/>
        <v>4.5414913697559944</v>
      </c>
      <c r="X127" s="2" t="s">
        <v>788</v>
      </c>
    </row>
    <row r="128" spans="1:24">
      <c r="A128" s="2" t="s">
        <v>585</v>
      </c>
      <c r="B128" s="2" t="s">
        <v>225</v>
      </c>
      <c r="C128" s="2" t="s">
        <v>16</v>
      </c>
      <c r="D128" s="8" t="s">
        <v>46</v>
      </c>
      <c r="E128" s="2">
        <v>6</v>
      </c>
      <c r="F128" s="2" t="s">
        <v>113</v>
      </c>
      <c r="H128" s="2" t="s">
        <v>752</v>
      </c>
      <c r="I128" s="2" t="s">
        <v>538</v>
      </c>
      <c r="K128" s="2">
        <v>1300</v>
      </c>
      <c r="L128" s="2" t="s">
        <v>221</v>
      </c>
      <c r="O128" s="2">
        <v>17.5</v>
      </c>
      <c r="P128" s="2">
        <v>13.75</v>
      </c>
      <c r="Q128" s="2">
        <v>31</v>
      </c>
      <c r="R128" s="2">
        <f t="shared" si="6"/>
        <v>15.096928397191224</v>
      </c>
      <c r="S128" s="2">
        <f t="shared" si="7"/>
        <v>5.6386322695414348</v>
      </c>
      <c r="X128" s="2" t="s">
        <v>550</v>
      </c>
    </row>
    <row r="129" spans="1:24">
      <c r="A129" s="2" t="s">
        <v>607</v>
      </c>
      <c r="B129" s="2" t="s">
        <v>225</v>
      </c>
      <c r="C129" s="2" t="s">
        <v>49</v>
      </c>
      <c r="D129" s="8" t="s">
        <v>72</v>
      </c>
      <c r="E129" s="2" t="s">
        <v>21</v>
      </c>
      <c r="F129" s="2" t="s">
        <v>116</v>
      </c>
      <c r="H129" s="2" t="s">
        <v>746</v>
      </c>
      <c r="I129" s="2" t="s">
        <v>538</v>
      </c>
      <c r="K129" s="2">
        <v>1300</v>
      </c>
      <c r="L129" s="2" t="s">
        <v>142</v>
      </c>
      <c r="O129" s="2">
        <v>16.25</v>
      </c>
      <c r="P129" s="2">
        <v>12.875</v>
      </c>
      <c r="Q129" s="2">
        <v>29</v>
      </c>
      <c r="R129" s="2">
        <f t="shared" si="6"/>
        <v>15.246095813411456</v>
      </c>
      <c r="S129" s="2">
        <f t="shared" si="7"/>
        <v>5.6806071995876497</v>
      </c>
      <c r="X129" s="2" t="s">
        <v>552</v>
      </c>
    </row>
    <row r="130" spans="1:24">
      <c r="A130" s="2" t="s">
        <v>750</v>
      </c>
      <c r="B130" s="2" t="s">
        <v>225</v>
      </c>
      <c r="C130" s="2" t="s">
        <v>49</v>
      </c>
      <c r="D130" s="8" t="s">
        <v>46</v>
      </c>
      <c r="E130" s="2" t="s">
        <v>751</v>
      </c>
      <c r="F130" s="2" t="s">
        <v>118</v>
      </c>
      <c r="J130" s="2" t="s">
        <v>793</v>
      </c>
      <c r="L130" s="2" t="s">
        <v>221</v>
      </c>
      <c r="O130" s="2">
        <v>20.5</v>
      </c>
      <c r="P130" s="2">
        <v>16.125</v>
      </c>
      <c r="Q130" s="2">
        <v>32.25</v>
      </c>
      <c r="R130" s="2">
        <f t="shared" si="6"/>
        <v>14.918516603300498</v>
      </c>
      <c r="S130" s="2">
        <f t="shared" si="7"/>
        <v>5.0075579655742688</v>
      </c>
      <c r="X130" s="2" t="s">
        <v>550</v>
      </c>
    </row>
    <row r="131" spans="1:24">
      <c r="A131" s="2" t="s">
        <v>679</v>
      </c>
      <c r="B131" s="2" t="s">
        <v>225</v>
      </c>
      <c r="C131" s="2" t="s">
        <v>49</v>
      </c>
      <c r="D131" s="8" t="s">
        <v>46</v>
      </c>
      <c r="E131" s="2" t="s">
        <v>753</v>
      </c>
      <c r="F131" s="2" t="s">
        <v>116</v>
      </c>
      <c r="I131" s="2" t="s">
        <v>605</v>
      </c>
      <c r="J131" s="2" t="s">
        <v>80</v>
      </c>
      <c r="K131" s="2">
        <v>1300</v>
      </c>
      <c r="L131" s="2" t="s">
        <v>221</v>
      </c>
      <c r="O131" s="2">
        <v>17.375</v>
      </c>
      <c r="P131" s="2">
        <v>14</v>
      </c>
      <c r="Q131" s="2">
        <v>33.25</v>
      </c>
      <c r="R131" s="2">
        <f t="shared" si="6"/>
        <v>15.633922479109977</v>
      </c>
      <c r="S131" s="2">
        <f t="shared" si="7"/>
        <v>6.0913978219344118</v>
      </c>
      <c r="X131" s="2" t="s">
        <v>680</v>
      </c>
    </row>
    <row r="132" spans="1:24">
      <c r="A132" s="2" t="s">
        <v>683</v>
      </c>
      <c r="B132" s="2" t="s">
        <v>684</v>
      </c>
      <c r="C132" s="2" t="s">
        <v>49</v>
      </c>
      <c r="D132" s="8" t="s">
        <v>46</v>
      </c>
      <c r="I132" s="2" t="s">
        <v>624</v>
      </c>
      <c r="J132" s="2" t="s">
        <v>80</v>
      </c>
      <c r="K132" s="2">
        <v>1300</v>
      </c>
      <c r="L132" s="2" t="s">
        <v>221</v>
      </c>
      <c r="N132" s="2" t="s">
        <v>790</v>
      </c>
      <c r="O132" s="2">
        <v>15.125</v>
      </c>
      <c r="R132" s="2" t="e">
        <f t="shared" si="6"/>
        <v>#NUM!</v>
      </c>
      <c r="S132" s="2">
        <f t="shared" si="7"/>
        <v>0</v>
      </c>
      <c r="X132" s="2" t="s">
        <v>686</v>
      </c>
    </row>
    <row r="133" spans="1:24">
      <c r="A133" s="2" t="s">
        <v>568</v>
      </c>
      <c r="B133" s="2" t="s">
        <v>204</v>
      </c>
      <c r="C133" s="2" t="s">
        <v>569</v>
      </c>
      <c r="D133" s="8" t="s">
        <v>46</v>
      </c>
      <c r="I133" s="2" t="s">
        <v>538</v>
      </c>
      <c r="J133" s="2" t="s">
        <v>81</v>
      </c>
      <c r="K133" s="2">
        <v>1325</v>
      </c>
      <c r="L133" s="2" t="s">
        <v>221</v>
      </c>
      <c r="N133" s="2" t="s">
        <v>570</v>
      </c>
      <c r="O133" s="2">
        <v>23.48</v>
      </c>
      <c r="R133" s="2" t="e">
        <f t="shared" si="6"/>
        <v>#NUM!</v>
      </c>
      <c r="S133" s="2">
        <f t="shared" si="7"/>
        <v>0</v>
      </c>
      <c r="X133" s="2" t="s">
        <v>571</v>
      </c>
    </row>
    <row r="134" spans="1:24">
      <c r="A134" s="2" t="s">
        <v>257</v>
      </c>
      <c r="B134" s="2" t="s">
        <v>204</v>
      </c>
      <c r="C134" s="2" t="s">
        <v>44</v>
      </c>
      <c r="D134" s="8" t="s">
        <v>72</v>
      </c>
      <c r="I134" s="2" t="s">
        <v>538</v>
      </c>
      <c r="J134" s="2" t="s">
        <v>80</v>
      </c>
      <c r="K134" s="2">
        <v>1260</v>
      </c>
      <c r="L134" s="2" t="s">
        <v>221</v>
      </c>
      <c r="O134" s="2">
        <v>21.25</v>
      </c>
      <c r="R134" s="2" t="e">
        <f t="shared" si="6"/>
        <v>#NUM!</v>
      </c>
      <c r="S134" s="2">
        <f t="shared" si="7"/>
        <v>0</v>
      </c>
      <c r="X134" s="2" t="s">
        <v>504</v>
      </c>
    </row>
    <row r="135" spans="1:24">
      <c r="A135" s="2" t="s">
        <v>626</v>
      </c>
      <c r="B135" s="2" t="s">
        <v>204</v>
      </c>
      <c r="C135" s="2" t="s">
        <v>301</v>
      </c>
      <c r="D135" s="8" t="s">
        <v>46</v>
      </c>
      <c r="I135" s="2" t="s">
        <v>541</v>
      </c>
      <c r="J135" s="2" t="s">
        <v>85</v>
      </c>
      <c r="L135" s="2" t="s">
        <v>685</v>
      </c>
      <c r="O135" s="2">
        <v>20.125</v>
      </c>
      <c r="R135" s="2" t="e">
        <f t="shared" si="6"/>
        <v>#NUM!</v>
      </c>
      <c r="S135" s="2">
        <f t="shared" si="7"/>
        <v>0</v>
      </c>
      <c r="X135" s="2" t="s">
        <v>627</v>
      </c>
    </row>
    <row r="136" spans="1:24">
      <c r="A136" s="2" t="s">
        <v>294</v>
      </c>
      <c r="B136" s="2" t="s">
        <v>204</v>
      </c>
      <c r="D136" s="8"/>
      <c r="J136" s="2" t="s">
        <v>80</v>
      </c>
      <c r="L136" s="2" t="s">
        <v>221</v>
      </c>
      <c r="N136" s="2" t="s">
        <v>287</v>
      </c>
      <c r="R136" s="2" t="e">
        <f t="shared" si="6"/>
        <v>#DIV/0!</v>
      </c>
      <c r="S136" s="2" t="e">
        <f t="shared" si="7"/>
        <v>#DIV/0!</v>
      </c>
    </row>
    <row r="137" spans="1:24">
      <c r="A137" s="2" t="s">
        <v>203</v>
      </c>
      <c r="B137" s="2" t="s">
        <v>204</v>
      </c>
      <c r="C137" s="2" t="s">
        <v>44</v>
      </c>
      <c r="D137" s="8" t="s">
        <v>46</v>
      </c>
      <c r="I137" s="2" t="s">
        <v>624</v>
      </c>
      <c r="J137" s="2" t="s">
        <v>80</v>
      </c>
      <c r="L137" s="2" t="s">
        <v>221</v>
      </c>
      <c r="O137" s="2">
        <v>19.75</v>
      </c>
      <c r="R137" s="2" t="e">
        <f t="shared" si="6"/>
        <v>#NUM!</v>
      </c>
      <c r="S137" s="2">
        <f t="shared" si="7"/>
        <v>0</v>
      </c>
      <c r="X137" s="2" t="s">
        <v>658</v>
      </c>
    </row>
    <row r="138" spans="1:24">
      <c r="A138" s="2" t="s">
        <v>564</v>
      </c>
      <c r="B138" s="2" t="s">
        <v>409</v>
      </c>
      <c r="C138" s="2" t="s">
        <v>16</v>
      </c>
      <c r="D138" s="8" t="s">
        <v>46</v>
      </c>
      <c r="F138" s="2" t="s">
        <v>116</v>
      </c>
      <c r="H138" s="2" t="s">
        <v>532</v>
      </c>
      <c r="I138" s="2" t="s">
        <v>538</v>
      </c>
      <c r="J138" s="2" t="s">
        <v>80</v>
      </c>
      <c r="L138" s="2" t="s">
        <v>221</v>
      </c>
      <c r="N138" s="2" t="s">
        <v>743</v>
      </c>
      <c r="O138" s="2">
        <v>19.375</v>
      </c>
      <c r="P138" s="2">
        <v>15.625</v>
      </c>
      <c r="Q138" s="2">
        <v>35.625</v>
      </c>
      <c r="R138" s="2">
        <f t="shared" si="6"/>
        <v>15.586736978194816</v>
      </c>
      <c r="S138" s="2">
        <f t="shared" si="7"/>
        <v>5.8527946814438936</v>
      </c>
      <c r="W138" s="2" t="s">
        <v>444</v>
      </c>
      <c r="X138" s="2" t="s">
        <v>565</v>
      </c>
    </row>
    <row r="139" spans="1:24">
      <c r="A139" s="2" t="s">
        <v>575</v>
      </c>
      <c r="B139" s="2" t="s">
        <v>409</v>
      </c>
      <c r="C139" s="2" t="s">
        <v>49</v>
      </c>
      <c r="D139" s="8" t="s">
        <v>72</v>
      </c>
      <c r="I139" s="2" t="s">
        <v>538</v>
      </c>
      <c r="M139" s="2" t="s">
        <v>574</v>
      </c>
      <c r="O139" s="2">
        <v>18</v>
      </c>
      <c r="R139" s="2" t="e">
        <f t="shared" ref="R139:R202" si="8">((2*10)/O139)*SQRT((P139^2)-(((O139/2)-(Q139/(2*PI())))^2))</f>
        <v>#NUM!</v>
      </c>
      <c r="S139" s="2">
        <f t="shared" ref="S139:S202" si="9">(10*Q139)/(O139*PI())</f>
        <v>0</v>
      </c>
      <c r="X139" s="2" t="s">
        <v>576</v>
      </c>
    </row>
    <row r="140" spans="1:24">
      <c r="A140" s="2" t="s">
        <v>734</v>
      </c>
      <c r="B140" s="2" t="s">
        <v>409</v>
      </c>
      <c r="C140" s="2" t="s">
        <v>324</v>
      </c>
      <c r="D140" s="8" t="s">
        <v>72</v>
      </c>
      <c r="J140" s="2" t="s">
        <v>85</v>
      </c>
      <c r="L140" s="2" t="s">
        <v>515</v>
      </c>
      <c r="M140" s="2" t="s">
        <v>735</v>
      </c>
      <c r="O140" s="2">
        <v>29</v>
      </c>
      <c r="R140" s="2" t="e">
        <f t="shared" si="8"/>
        <v>#NUM!</v>
      </c>
      <c r="S140" s="2">
        <f t="shared" si="9"/>
        <v>0</v>
      </c>
      <c r="X140" s="2" t="s">
        <v>736</v>
      </c>
    </row>
    <row r="141" spans="1:24">
      <c r="A141" s="2" t="s">
        <v>656</v>
      </c>
      <c r="B141" s="2" t="s">
        <v>409</v>
      </c>
      <c r="C141" s="2" t="s">
        <v>301</v>
      </c>
      <c r="D141" s="8" t="s">
        <v>72</v>
      </c>
      <c r="I141" s="2" t="s">
        <v>538</v>
      </c>
      <c r="J141" s="2" t="s">
        <v>80</v>
      </c>
      <c r="L141" s="2" t="s">
        <v>221</v>
      </c>
      <c r="O141" s="2">
        <v>19.5</v>
      </c>
      <c r="R141" s="2" t="e">
        <f t="shared" si="8"/>
        <v>#NUM!</v>
      </c>
      <c r="S141" s="2">
        <f t="shared" si="9"/>
        <v>0</v>
      </c>
    </row>
    <row r="142" spans="1:24">
      <c r="A142" s="2" t="s">
        <v>408</v>
      </c>
      <c r="B142" s="2" t="s">
        <v>409</v>
      </c>
      <c r="C142" s="2" t="s">
        <v>16</v>
      </c>
      <c r="D142" s="8" t="s">
        <v>46</v>
      </c>
      <c r="F142" s="2" t="s">
        <v>118</v>
      </c>
      <c r="I142" s="2" t="s">
        <v>538</v>
      </c>
      <c r="J142" s="2" t="s">
        <v>80</v>
      </c>
      <c r="L142" s="2" t="s">
        <v>221</v>
      </c>
      <c r="N142" s="2" t="s">
        <v>537</v>
      </c>
      <c r="O142" s="2">
        <v>22</v>
      </c>
      <c r="P142" s="2">
        <v>20</v>
      </c>
      <c r="Q142" s="2">
        <v>37.25</v>
      </c>
      <c r="R142" s="2">
        <f t="shared" si="8"/>
        <v>17.587563861963925</v>
      </c>
      <c r="S142" s="2">
        <f t="shared" si="9"/>
        <v>5.3895651183391839</v>
      </c>
      <c r="T142" s="5">
        <v>2</v>
      </c>
      <c r="U142" s="5">
        <v>2</v>
      </c>
      <c r="V142" s="5">
        <v>27</v>
      </c>
      <c r="W142" s="2">
        <v>1670</v>
      </c>
      <c r="X142" s="2" t="s">
        <v>744</v>
      </c>
    </row>
    <row r="143" spans="1:24">
      <c r="A143" s="2" t="s">
        <v>408</v>
      </c>
      <c r="B143" s="2" t="s">
        <v>409</v>
      </c>
      <c r="C143" s="2" t="s">
        <v>16</v>
      </c>
      <c r="D143" s="8" t="s">
        <v>46</v>
      </c>
      <c r="J143" s="2" t="s">
        <v>81</v>
      </c>
      <c r="K143" s="2">
        <v>1317</v>
      </c>
      <c r="L143" s="2" t="s">
        <v>82</v>
      </c>
      <c r="N143" s="2" t="s">
        <v>410</v>
      </c>
      <c r="O143" s="2">
        <v>19</v>
      </c>
      <c r="R143" s="2" t="e">
        <f t="shared" si="8"/>
        <v>#NUM!</v>
      </c>
      <c r="S143" s="2">
        <f t="shared" si="9"/>
        <v>0</v>
      </c>
      <c r="X143" s="2" t="s">
        <v>536</v>
      </c>
    </row>
    <row r="144" spans="1:24">
      <c r="A144" s="2" t="s">
        <v>689</v>
      </c>
      <c r="B144" s="2" t="s">
        <v>29</v>
      </c>
      <c r="C144" s="2" t="s">
        <v>16</v>
      </c>
      <c r="D144" s="8" t="s">
        <v>46</v>
      </c>
      <c r="I144" s="2" t="s">
        <v>538</v>
      </c>
      <c r="J144" s="2" t="s">
        <v>80</v>
      </c>
      <c r="L144" s="2" t="s">
        <v>94</v>
      </c>
      <c r="O144" s="2">
        <v>20</v>
      </c>
      <c r="R144" s="2" t="e">
        <f t="shared" si="8"/>
        <v>#NUM!</v>
      </c>
      <c r="S144" s="2">
        <f t="shared" si="9"/>
        <v>0</v>
      </c>
      <c r="X144" s="2" t="s">
        <v>359</v>
      </c>
    </row>
    <row r="145" spans="1:24">
      <c r="A145" s="2" t="s">
        <v>248</v>
      </c>
      <c r="B145" s="2" t="s">
        <v>29</v>
      </c>
      <c r="C145" s="2" t="s">
        <v>16</v>
      </c>
      <c r="D145" s="8" t="s">
        <v>72</v>
      </c>
      <c r="F145" s="2" t="s">
        <v>116</v>
      </c>
      <c r="I145" s="2" t="s">
        <v>538</v>
      </c>
      <c r="J145" s="2" t="s">
        <v>80</v>
      </c>
      <c r="L145" s="2" t="s">
        <v>221</v>
      </c>
      <c r="N145" s="2" t="s">
        <v>249</v>
      </c>
      <c r="O145" s="2">
        <v>16.625</v>
      </c>
      <c r="R145" s="2" t="e">
        <f t="shared" si="8"/>
        <v>#NUM!</v>
      </c>
      <c r="S145" s="2">
        <f t="shared" si="9"/>
        <v>0</v>
      </c>
      <c r="X145" s="2" t="s">
        <v>700</v>
      </c>
    </row>
    <row r="146" spans="1:24">
      <c r="A146" s="2" t="s">
        <v>28</v>
      </c>
      <c r="B146" s="2" t="s">
        <v>29</v>
      </c>
      <c r="C146" s="2">
        <v>1</v>
      </c>
      <c r="D146" s="8"/>
      <c r="E146" s="2">
        <v>4</v>
      </c>
      <c r="J146" s="2" t="s">
        <v>80</v>
      </c>
      <c r="O146" s="2">
        <v>18</v>
      </c>
      <c r="P146" s="2">
        <v>13.5</v>
      </c>
      <c r="Q146" s="2">
        <v>36</v>
      </c>
      <c r="R146" s="2">
        <f t="shared" si="8"/>
        <v>14.553194873174109</v>
      </c>
      <c r="S146" s="2">
        <f t="shared" si="9"/>
        <v>6.366197723675814</v>
      </c>
    </row>
    <row r="147" spans="1:24">
      <c r="A147" s="2" t="s">
        <v>396</v>
      </c>
      <c r="B147" s="2" t="s">
        <v>29</v>
      </c>
      <c r="C147" s="2" t="s">
        <v>44</v>
      </c>
      <c r="D147" s="8" t="s">
        <v>46</v>
      </c>
      <c r="E147" s="2">
        <v>3</v>
      </c>
      <c r="F147" s="2" t="s">
        <v>112</v>
      </c>
      <c r="I147" s="2" t="s">
        <v>545</v>
      </c>
      <c r="J147" s="2" t="s">
        <v>80</v>
      </c>
      <c r="L147" s="2" t="s">
        <v>94</v>
      </c>
      <c r="N147" s="2" t="s">
        <v>398</v>
      </c>
      <c r="O147" s="2">
        <v>19.5</v>
      </c>
      <c r="P147" s="2">
        <v>17.5</v>
      </c>
      <c r="Q147" s="2">
        <v>23.375</v>
      </c>
      <c r="R147" s="2">
        <f t="shared" si="8"/>
        <v>16.84963321315362</v>
      </c>
      <c r="S147" s="2">
        <f t="shared" si="9"/>
        <v>3.8156377382287729</v>
      </c>
      <c r="X147" s="2" t="s">
        <v>397</v>
      </c>
    </row>
    <row r="148" spans="1:24">
      <c r="A148" s="2" t="s">
        <v>535</v>
      </c>
      <c r="B148" s="2" t="s">
        <v>29</v>
      </c>
      <c r="C148" s="2" t="s">
        <v>16</v>
      </c>
      <c r="D148" s="8" t="s">
        <v>46</v>
      </c>
      <c r="E148" s="2" t="s">
        <v>21</v>
      </c>
      <c r="I148" s="2" t="s">
        <v>538</v>
      </c>
      <c r="J148" s="2" t="s">
        <v>80</v>
      </c>
      <c r="L148" s="2" t="s">
        <v>94</v>
      </c>
      <c r="N148" s="2" t="s">
        <v>394</v>
      </c>
      <c r="O148" s="2">
        <v>21</v>
      </c>
      <c r="P148" s="2">
        <v>19.125</v>
      </c>
      <c r="Q148" s="2">
        <v>34</v>
      </c>
      <c r="R148" s="2">
        <f t="shared" si="8"/>
        <v>17.557690649622046</v>
      </c>
      <c r="S148" s="2">
        <f t="shared" si="9"/>
        <v>5.1535886334518493</v>
      </c>
      <c r="X148" s="2" t="s">
        <v>359</v>
      </c>
    </row>
    <row r="149" spans="1:24">
      <c r="A149" s="2" t="s">
        <v>395</v>
      </c>
      <c r="B149" s="2" t="s">
        <v>29</v>
      </c>
      <c r="C149" s="2" t="s">
        <v>16</v>
      </c>
      <c r="D149" s="8" t="s">
        <v>46</v>
      </c>
      <c r="E149" s="2" t="s">
        <v>37</v>
      </c>
      <c r="I149" s="2" t="s">
        <v>538</v>
      </c>
      <c r="J149" s="2" t="s">
        <v>83</v>
      </c>
      <c r="O149" s="2">
        <v>24.25</v>
      </c>
      <c r="P149" s="2">
        <v>18.5</v>
      </c>
      <c r="Q149" s="2">
        <v>42</v>
      </c>
      <c r="R149" s="2">
        <f t="shared" si="8"/>
        <v>14.583044240910381</v>
      </c>
      <c r="S149" s="2">
        <f t="shared" si="9"/>
        <v>5.5129959668945192</v>
      </c>
      <c r="X149" s="2" t="s">
        <v>397</v>
      </c>
    </row>
    <row r="150" spans="1:24">
      <c r="A150" s="2" t="s">
        <v>47</v>
      </c>
      <c r="B150" s="2" t="s">
        <v>15</v>
      </c>
      <c r="C150" s="2" t="s">
        <v>39</v>
      </c>
      <c r="D150" s="2" t="s">
        <v>46</v>
      </c>
      <c r="E150" s="2" t="s">
        <v>24</v>
      </c>
      <c r="J150" s="2" t="s">
        <v>85</v>
      </c>
      <c r="K150" s="2">
        <v>1150</v>
      </c>
      <c r="L150" s="2" t="s">
        <v>94</v>
      </c>
      <c r="O150" s="2">
        <v>17.625</v>
      </c>
      <c r="P150" s="2">
        <v>13.5</v>
      </c>
      <c r="Q150" s="2">
        <v>31.125</v>
      </c>
      <c r="R150" s="2">
        <f t="shared" si="8"/>
        <v>14.680006293755229</v>
      </c>
      <c r="S150" s="2">
        <f t="shared" si="9"/>
        <v>5.621217138990346</v>
      </c>
      <c r="X150" s="2" t="s">
        <v>45</v>
      </c>
    </row>
    <row r="151" spans="1:24">
      <c r="A151" s="2" t="s">
        <v>737</v>
      </c>
      <c r="B151" s="2" t="s">
        <v>15</v>
      </c>
      <c r="C151" s="2" t="s">
        <v>16</v>
      </c>
      <c r="D151" s="8" t="s">
        <v>46</v>
      </c>
      <c r="E151" s="2">
        <v>6</v>
      </c>
      <c r="J151" s="2" t="s">
        <v>80</v>
      </c>
      <c r="L151" s="2" t="s">
        <v>94</v>
      </c>
      <c r="N151" s="2" t="s">
        <v>738</v>
      </c>
      <c r="O151" s="2">
        <v>19.75</v>
      </c>
      <c r="P151" s="2">
        <v>15.5</v>
      </c>
      <c r="Q151" s="2">
        <v>34.375</v>
      </c>
      <c r="R151" s="2">
        <f t="shared" si="8"/>
        <v>15.049285398740261</v>
      </c>
      <c r="S151" s="2">
        <f t="shared" si="9"/>
        <v>5.5402037152242043</v>
      </c>
      <c r="T151" s="5">
        <v>1</v>
      </c>
      <c r="U151" s="5">
        <v>2</v>
      </c>
      <c r="V151" s="5">
        <v>25</v>
      </c>
      <c r="W151" s="2" t="s">
        <v>755</v>
      </c>
      <c r="X151" s="2" t="s">
        <v>739</v>
      </c>
    </row>
    <row r="152" spans="1:24">
      <c r="A152" s="2" t="s">
        <v>737</v>
      </c>
      <c r="B152" s="2" t="s">
        <v>15</v>
      </c>
      <c r="C152" s="2" t="s">
        <v>39</v>
      </c>
      <c r="D152" s="2" t="s">
        <v>46</v>
      </c>
      <c r="E152" s="2">
        <v>6</v>
      </c>
      <c r="J152" s="2" t="s">
        <v>80</v>
      </c>
      <c r="L152" s="2" t="s">
        <v>94</v>
      </c>
      <c r="N152" s="2" t="s">
        <v>738</v>
      </c>
      <c r="O152" s="2">
        <v>21.375</v>
      </c>
      <c r="P152" s="2">
        <v>17.25</v>
      </c>
      <c r="Q152" s="2">
        <v>38</v>
      </c>
      <c r="R152" s="2">
        <f t="shared" si="8"/>
        <v>15.545587068798246</v>
      </c>
      <c r="S152" s="2">
        <f t="shared" si="9"/>
        <v>5.6588424210451675</v>
      </c>
      <c r="T152" s="5">
        <v>2</v>
      </c>
      <c r="U152" s="5">
        <v>0</v>
      </c>
      <c r="V152" s="5">
        <v>10</v>
      </c>
      <c r="W152" s="2" t="s">
        <v>754</v>
      </c>
      <c r="X152" s="2" t="s">
        <v>739</v>
      </c>
    </row>
    <row r="153" spans="1:24">
      <c r="A153" s="2" t="s">
        <v>429</v>
      </c>
      <c r="B153" s="2" t="s">
        <v>15</v>
      </c>
      <c r="C153" s="2" t="s">
        <v>16</v>
      </c>
      <c r="D153" s="2" t="s">
        <v>46</v>
      </c>
      <c r="I153" s="2" t="s">
        <v>538</v>
      </c>
      <c r="J153" s="2" t="s">
        <v>81</v>
      </c>
      <c r="K153" s="2">
        <v>1350</v>
      </c>
      <c r="N153" s="2" t="s">
        <v>701</v>
      </c>
      <c r="O153" s="2">
        <v>18.25</v>
      </c>
      <c r="R153" s="2" t="e">
        <f t="shared" si="8"/>
        <v>#NUM!</v>
      </c>
      <c r="S153" s="2">
        <f t="shared" si="9"/>
        <v>0</v>
      </c>
      <c r="T153" s="5">
        <v>1</v>
      </c>
      <c r="U153" s="5">
        <v>1</v>
      </c>
      <c r="V153" s="5">
        <v>13</v>
      </c>
      <c r="W153" s="2" t="s">
        <v>430</v>
      </c>
      <c r="X153" s="2" t="s">
        <v>431</v>
      </c>
    </row>
    <row r="154" spans="1:24">
      <c r="A154" s="2" t="s">
        <v>14</v>
      </c>
      <c r="B154" s="2" t="s">
        <v>15</v>
      </c>
      <c r="C154" s="2" t="s">
        <v>16</v>
      </c>
      <c r="D154" s="8"/>
      <c r="E154" s="2">
        <v>6</v>
      </c>
      <c r="J154" s="2" t="s">
        <v>81</v>
      </c>
      <c r="K154" s="2">
        <v>1325</v>
      </c>
      <c r="L154" s="2" t="s">
        <v>221</v>
      </c>
      <c r="O154" s="2">
        <v>18.25</v>
      </c>
      <c r="P154" s="2">
        <v>16.125</v>
      </c>
      <c r="Q154" s="2">
        <v>29.75</v>
      </c>
      <c r="R154" s="2">
        <f t="shared" si="8"/>
        <v>17.003695623934849</v>
      </c>
      <c r="S154" s="2">
        <f t="shared" si="9"/>
        <v>5.1888871857357666</v>
      </c>
      <c r="T154" s="5">
        <v>1</v>
      </c>
      <c r="U154" s="5">
        <v>1</v>
      </c>
      <c r="V154" s="5">
        <v>7</v>
      </c>
      <c r="X154" s="2" t="s">
        <v>45</v>
      </c>
    </row>
    <row r="155" spans="1:24">
      <c r="A155" s="2" t="s">
        <v>14</v>
      </c>
      <c r="B155" s="2" t="s">
        <v>15</v>
      </c>
      <c r="C155" s="2" t="s">
        <v>39</v>
      </c>
      <c r="D155" s="8"/>
      <c r="E155" s="2">
        <v>6</v>
      </c>
      <c r="J155" s="2" t="s">
        <v>81</v>
      </c>
      <c r="K155" s="2">
        <v>1325</v>
      </c>
      <c r="L155" s="2" t="s">
        <v>221</v>
      </c>
      <c r="O155" s="2">
        <v>20.375</v>
      </c>
      <c r="P155" s="2">
        <v>16</v>
      </c>
      <c r="Q155" s="2">
        <v>26.375</v>
      </c>
      <c r="R155" s="2">
        <f t="shared" si="8"/>
        <v>14.563458837054212</v>
      </c>
      <c r="S155" s="2">
        <f t="shared" si="9"/>
        <v>4.1204531279006034</v>
      </c>
      <c r="T155" s="5">
        <v>1</v>
      </c>
      <c r="U155" s="5">
        <v>2</v>
      </c>
      <c r="V155" s="5">
        <v>18</v>
      </c>
      <c r="X155" s="2" t="s">
        <v>45</v>
      </c>
    </row>
    <row r="156" spans="1:24">
      <c r="A156" s="2" t="s">
        <v>709</v>
      </c>
      <c r="B156" s="2" t="s">
        <v>15</v>
      </c>
      <c r="C156" s="2" t="s">
        <v>49</v>
      </c>
      <c r="D156" s="8" t="s">
        <v>46</v>
      </c>
      <c r="E156" s="2" t="s">
        <v>434</v>
      </c>
      <c r="H156" s="2" t="s">
        <v>807</v>
      </c>
      <c r="I156" s="2" t="s">
        <v>561</v>
      </c>
      <c r="J156" s="2" t="s">
        <v>85</v>
      </c>
      <c r="L156" s="2" t="s">
        <v>280</v>
      </c>
      <c r="O156" s="2">
        <v>19.5</v>
      </c>
      <c r="P156" s="2">
        <v>17.260000000000002</v>
      </c>
      <c r="Q156" s="2">
        <v>37</v>
      </c>
      <c r="R156" s="2">
        <f t="shared" si="8"/>
        <v>17.2538982844749</v>
      </c>
      <c r="S156" s="2">
        <f t="shared" si="9"/>
        <v>6.0397260455385924</v>
      </c>
      <c r="T156" s="5">
        <v>1</v>
      </c>
      <c r="U156" s="5">
        <v>3</v>
      </c>
      <c r="V156" s="5">
        <v>18</v>
      </c>
      <c r="X156" s="2" t="s">
        <v>710</v>
      </c>
    </row>
    <row r="157" spans="1:24">
      <c r="A157" s="2" t="s">
        <v>596</v>
      </c>
      <c r="B157" s="2" t="s">
        <v>140</v>
      </c>
      <c r="C157" s="2" t="s">
        <v>16</v>
      </c>
      <c r="D157" s="8" t="s">
        <v>46</v>
      </c>
      <c r="I157" s="2" t="s">
        <v>80</v>
      </c>
      <c r="J157" s="2" t="s">
        <v>86</v>
      </c>
      <c r="K157" s="2">
        <v>1200</v>
      </c>
      <c r="R157" s="2" t="e">
        <f t="shared" si="8"/>
        <v>#DIV/0!</v>
      </c>
      <c r="S157" s="2" t="e">
        <f t="shared" si="9"/>
        <v>#DIV/0!</v>
      </c>
      <c r="X157" s="2" t="s">
        <v>597</v>
      </c>
    </row>
    <row r="158" spans="1:24">
      <c r="A158" s="2" t="s">
        <v>139</v>
      </c>
      <c r="B158" s="2" t="s">
        <v>140</v>
      </c>
      <c r="C158" s="2" t="s">
        <v>44</v>
      </c>
      <c r="D158" s="8" t="s">
        <v>72</v>
      </c>
      <c r="E158" s="2">
        <v>6</v>
      </c>
      <c r="F158" s="2" t="s">
        <v>113</v>
      </c>
      <c r="H158" s="2" t="s">
        <v>810</v>
      </c>
      <c r="I158" s="2" t="s">
        <v>541</v>
      </c>
      <c r="J158" s="2" t="s">
        <v>81</v>
      </c>
      <c r="N158" s="2" t="s">
        <v>244</v>
      </c>
      <c r="O158" s="2">
        <v>20.375</v>
      </c>
      <c r="P158" s="2">
        <v>18.3</v>
      </c>
      <c r="Q158" s="2">
        <v>35.1</v>
      </c>
      <c r="R158" s="2">
        <f t="shared" si="8"/>
        <v>17.386133330533195</v>
      </c>
      <c r="S158" s="2">
        <f t="shared" si="9"/>
        <v>5.4835224564667744</v>
      </c>
      <c r="T158" s="5">
        <v>1</v>
      </c>
      <c r="U158" s="5">
        <v>3</v>
      </c>
      <c r="V158" s="5">
        <v>24</v>
      </c>
      <c r="X158" s="2" t="s">
        <v>577</v>
      </c>
    </row>
    <row r="159" spans="1:24">
      <c r="A159" s="2" t="s">
        <v>608</v>
      </c>
      <c r="B159" s="2" t="s">
        <v>140</v>
      </c>
      <c r="C159" s="2" t="s">
        <v>44</v>
      </c>
      <c r="D159" s="8" t="s">
        <v>72</v>
      </c>
      <c r="I159" s="2" t="s">
        <v>538</v>
      </c>
      <c r="J159" s="2" t="s">
        <v>80</v>
      </c>
      <c r="L159" s="2" t="s">
        <v>221</v>
      </c>
      <c r="M159" s="2" t="s">
        <v>574</v>
      </c>
      <c r="O159" s="2">
        <v>29</v>
      </c>
      <c r="R159" s="2" t="e">
        <f t="shared" si="8"/>
        <v>#NUM!</v>
      </c>
      <c r="S159" s="2">
        <f t="shared" si="9"/>
        <v>0</v>
      </c>
      <c r="X159" s="2" t="s">
        <v>553</v>
      </c>
    </row>
    <row r="160" spans="1:24">
      <c r="A160" s="2" t="s">
        <v>617</v>
      </c>
      <c r="B160" s="2" t="s">
        <v>140</v>
      </c>
      <c r="C160" s="2" t="s">
        <v>16</v>
      </c>
      <c r="D160" s="8" t="s">
        <v>46</v>
      </c>
      <c r="E160" s="2" t="s">
        <v>21</v>
      </c>
      <c r="I160" s="2" t="s">
        <v>561</v>
      </c>
      <c r="J160" s="2" t="s">
        <v>80</v>
      </c>
      <c r="L160" s="2" t="s">
        <v>94</v>
      </c>
      <c r="N160" s="2" t="s">
        <v>621</v>
      </c>
      <c r="O160" s="2">
        <v>16</v>
      </c>
      <c r="P160" s="2">
        <v>15.25</v>
      </c>
      <c r="R160" s="2">
        <f t="shared" si="8"/>
        <v>16.228952715748481</v>
      </c>
      <c r="S160" s="2">
        <f t="shared" si="9"/>
        <v>0</v>
      </c>
      <c r="T160" s="5">
        <v>0</v>
      </c>
      <c r="U160" s="5">
        <v>3</v>
      </c>
      <c r="V160" s="5">
        <v>12</v>
      </c>
      <c r="X160" s="2" t="s">
        <v>618</v>
      </c>
    </row>
    <row r="161" spans="1:24">
      <c r="A161" s="2" t="s">
        <v>631</v>
      </c>
      <c r="B161" s="2" t="s">
        <v>140</v>
      </c>
      <c r="C161" s="2" t="s">
        <v>39</v>
      </c>
      <c r="D161" s="8" t="s">
        <v>46</v>
      </c>
      <c r="E161" s="2" t="s">
        <v>21</v>
      </c>
      <c r="I161" s="2" t="s">
        <v>541</v>
      </c>
      <c r="J161" s="2" t="s">
        <v>80</v>
      </c>
      <c r="K161" s="2">
        <v>1213</v>
      </c>
      <c r="L161" s="2" t="s">
        <v>141</v>
      </c>
      <c r="O161" s="2">
        <v>20</v>
      </c>
      <c r="R161" s="2" t="e">
        <f t="shared" si="8"/>
        <v>#NUM!</v>
      </c>
      <c r="S161" s="2">
        <f t="shared" si="9"/>
        <v>0</v>
      </c>
      <c r="X161" s="2" t="s">
        <v>632</v>
      </c>
    </row>
    <row r="162" spans="1:24">
      <c r="A162" s="2" t="s">
        <v>649</v>
      </c>
      <c r="B162" s="2" t="s">
        <v>140</v>
      </c>
      <c r="C162" s="2" t="s">
        <v>16</v>
      </c>
      <c r="D162" s="8" t="s">
        <v>46</v>
      </c>
      <c r="I162" s="2" t="s">
        <v>538</v>
      </c>
      <c r="J162" s="2" t="s">
        <v>80</v>
      </c>
      <c r="K162" s="2">
        <v>1290</v>
      </c>
      <c r="L162" s="2" t="s">
        <v>221</v>
      </c>
      <c r="O162" s="2">
        <v>20.5</v>
      </c>
      <c r="R162" s="2" t="e">
        <f t="shared" si="8"/>
        <v>#NUM!</v>
      </c>
      <c r="S162" s="2">
        <f t="shared" si="9"/>
        <v>0</v>
      </c>
      <c r="X162" s="2" t="s">
        <v>650</v>
      </c>
    </row>
    <row r="163" spans="1:24">
      <c r="A163" s="2" t="s">
        <v>687</v>
      </c>
      <c r="B163" s="2" t="s">
        <v>140</v>
      </c>
      <c r="C163" s="2" t="s">
        <v>16</v>
      </c>
      <c r="D163" s="8" t="s">
        <v>46</v>
      </c>
      <c r="I163" s="2" t="s">
        <v>80</v>
      </c>
      <c r="J163" s="2" t="s">
        <v>80</v>
      </c>
      <c r="L163" s="2" t="s">
        <v>363</v>
      </c>
      <c r="O163" s="2">
        <v>17</v>
      </c>
      <c r="R163" s="2" t="e">
        <f t="shared" si="8"/>
        <v>#NUM!</v>
      </c>
      <c r="S163" s="2">
        <f t="shared" si="9"/>
        <v>0</v>
      </c>
      <c r="X163" s="2" t="s">
        <v>688</v>
      </c>
    </row>
    <row r="164" spans="1:24">
      <c r="A164" s="2" t="s">
        <v>670</v>
      </c>
      <c r="B164" s="2" t="s">
        <v>140</v>
      </c>
      <c r="C164" s="2" t="s">
        <v>39</v>
      </c>
      <c r="D164" s="8" t="s">
        <v>72</v>
      </c>
      <c r="I164" s="2" t="s">
        <v>538</v>
      </c>
      <c r="J164" s="2" t="s">
        <v>80</v>
      </c>
      <c r="L164" s="2" t="s">
        <v>363</v>
      </c>
      <c r="M164" s="2" t="s">
        <v>671</v>
      </c>
      <c r="O164" s="2">
        <v>11</v>
      </c>
      <c r="R164" s="2" t="e">
        <f t="shared" si="8"/>
        <v>#NUM!</v>
      </c>
      <c r="S164" s="2">
        <f t="shared" si="9"/>
        <v>0</v>
      </c>
      <c r="X164" s="2" t="s">
        <v>672</v>
      </c>
    </row>
    <row r="165" spans="1:24">
      <c r="A165" s="2" t="s">
        <v>124</v>
      </c>
      <c r="B165" s="2" t="s">
        <v>311</v>
      </c>
      <c r="C165" s="2" t="s">
        <v>16</v>
      </c>
      <c r="D165" s="8" t="s">
        <v>72</v>
      </c>
      <c r="F165" s="2" t="s">
        <v>116</v>
      </c>
      <c r="I165" s="2" t="s">
        <v>538</v>
      </c>
      <c r="J165" s="2" t="s">
        <v>80</v>
      </c>
      <c r="L165" s="2" t="s">
        <v>363</v>
      </c>
      <c r="N165" s="2" t="s">
        <v>251</v>
      </c>
      <c r="O165" s="2">
        <v>19.125</v>
      </c>
      <c r="R165" s="2" t="e">
        <f t="shared" si="8"/>
        <v>#NUM!</v>
      </c>
      <c r="S165" s="2">
        <f t="shared" si="9"/>
        <v>0</v>
      </c>
      <c r="X165" s="2" t="s">
        <v>716</v>
      </c>
    </row>
    <row r="166" spans="1:24">
      <c r="A166" s="2" t="s">
        <v>256</v>
      </c>
      <c r="B166" s="2" t="s">
        <v>714</v>
      </c>
      <c r="C166" s="2" t="s">
        <v>49</v>
      </c>
      <c r="D166" s="8" t="s">
        <v>46</v>
      </c>
      <c r="E166" s="2" t="s">
        <v>21</v>
      </c>
      <c r="F166" s="2" t="s">
        <v>112</v>
      </c>
      <c r="I166" s="2" t="s">
        <v>605</v>
      </c>
      <c r="J166" s="2" t="s">
        <v>80</v>
      </c>
      <c r="L166" s="2" t="s">
        <v>94</v>
      </c>
      <c r="N166" s="2" t="s">
        <v>715</v>
      </c>
      <c r="O166" s="2">
        <v>17.375</v>
      </c>
      <c r="P166" s="2">
        <v>14.86</v>
      </c>
      <c r="Q166" s="2">
        <v>22.6</v>
      </c>
      <c r="R166" s="2">
        <f t="shared" si="8"/>
        <v>16.070046313708758</v>
      </c>
      <c r="S166" s="2">
        <f t="shared" si="9"/>
        <v>4.1403185195704575</v>
      </c>
      <c r="T166" s="5">
        <v>0</v>
      </c>
      <c r="U166" s="5">
        <v>3</v>
      </c>
      <c r="V166" s="5">
        <v>27</v>
      </c>
      <c r="X166" s="2" t="s">
        <v>437</v>
      </c>
    </row>
    <row r="167" spans="1:24">
      <c r="A167" s="2" t="s">
        <v>235</v>
      </c>
      <c r="B167" s="2" t="s">
        <v>236</v>
      </c>
      <c r="D167" s="8"/>
      <c r="J167" s="2" t="s">
        <v>80</v>
      </c>
      <c r="L167" s="2" t="s">
        <v>363</v>
      </c>
      <c r="N167" s="2" t="s">
        <v>237</v>
      </c>
      <c r="R167" s="2" t="e">
        <f t="shared" si="8"/>
        <v>#DIV/0!</v>
      </c>
      <c r="S167" s="2" t="e">
        <f t="shared" si="9"/>
        <v>#DIV/0!</v>
      </c>
    </row>
    <row r="168" spans="1:24">
      <c r="A168" s="2" t="s">
        <v>401</v>
      </c>
      <c r="B168" s="2" t="s">
        <v>68</v>
      </c>
      <c r="C168" s="2" t="s">
        <v>136</v>
      </c>
      <c r="D168" s="8" t="s">
        <v>46</v>
      </c>
      <c r="I168" s="2" t="s">
        <v>538</v>
      </c>
      <c r="J168" s="2" t="s">
        <v>80</v>
      </c>
      <c r="L168" s="2" t="s">
        <v>94</v>
      </c>
      <c r="O168" s="2">
        <v>23</v>
      </c>
      <c r="R168" s="2" t="e">
        <f t="shared" si="8"/>
        <v>#NUM!</v>
      </c>
      <c r="S168" s="2">
        <f t="shared" si="9"/>
        <v>0</v>
      </c>
    </row>
    <row r="169" spans="1:24">
      <c r="A169" s="2" t="s">
        <v>401</v>
      </c>
      <c r="B169" s="2" t="s">
        <v>68</v>
      </c>
      <c r="C169" s="2" t="s">
        <v>186</v>
      </c>
      <c r="D169" s="8" t="s">
        <v>46</v>
      </c>
      <c r="I169" s="2" t="s">
        <v>538</v>
      </c>
      <c r="J169" s="2" t="s">
        <v>80</v>
      </c>
      <c r="K169" s="2">
        <v>1190</v>
      </c>
      <c r="L169" s="2" t="s">
        <v>221</v>
      </c>
      <c r="O169" s="2">
        <v>22</v>
      </c>
      <c r="R169" s="2" t="e">
        <f t="shared" si="8"/>
        <v>#NUM!</v>
      </c>
      <c r="S169" s="2">
        <f t="shared" si="9"/>
        <v>0</v>
      </c>
    </row>
    <row r="170" spans="1:24">
      <c r="A170" s="2" t="s">
        <v>603</v>
      </c>
      <c r="B170" s="2" t="s">
        <v>68</v>
      </c>
      <c r="D170" s="8"/>
      <c r="I170" s="2" t="s">
        <v>80</v>
      </c>
      <c r="J170" s="2" t="s">
        <v>91</v>
      </c>
      <c r="O170" s="2">
        <v>18</v>
      </c>
      <c r="R170" s="2" t="e">
        <f t="shared" si="8"/>
        <v>#NUM!</v>
      </c>
      <c r="S170" s="2">
        <f t="shared" si="9"/>
        <v>0</v>
      </c>
      <c r="X170" s="2" t="s">
        <v>600</v>
      </c>
    </row>
    <row r="171" spans="1:24">
      <c r="A171" s="2" t="s">
        <v>295</v>
      </c>
      <c r="B171" s="2" t="s">
        <v>68</v>
      </c>
      <c r="C171" s="2" t="s">
        <v>49</v>
      </c>
      <c r="D171" s="8" t="s">
        <v>46</v>
      </c>
      <c r="I171" s="2" t="s">
        <v>541</v>
      </c>
      <c r="J171" s="2" t="s">
        <v>80</v>
      </c>
      <c r="L171" s="2" t="s">
        <v>94</v>
      </c>
      <c r="N171" s="2" t="s">
        <v>287</v>
      </c>
      <c r="R171" s="2" t="e">
        <f t="shared" si="8"/>
        <v>#DIV/0!</v>
      </c>
      <c r="S171" s="2" t="e">
        <f t="shared" si="9"/>
        <v>#DIV/0!</v>
      </c>
      <c r="X171" s="2" t="s">
        <v>280</v>
      </c>
    </row>
    <row r="172" spans="1:24">
      <c r="A172" s="2" t="s">
        <v>305</v>
      </c>
      <c r="B172" s="2" t="s">
        <v>68</v>
      </c>
      <c r="C172" s="2" t="s">
        <v>16</v>
      </c>
      <c r="D172" s="8"/>
      <c r="J172" s="2" t="s">
        <v>80</v>
      </c>
      <c r="L172" s="2" t="s">
        <v>94</v>
      </c>
      <c r="N172" s="2" t="s">
        <v>514</v>
      </c>
      <c r="O172" s="2">
        <v>17.5</v>
      </c>
      <c r="R172" s="2" t="e">
        <f t="shared" si="8"/>
        <v>#NUM!</v>
      </c>
      <c r="S172" s="2">
        <f t="shared" si="9"/>
        <v>0</v>
      </c>
      <c r="T172" s="5">
        <v>1</v>
      </c>
      <c r="U172" s="5">
        <v>0</v>
      </c>
      <c r="V172" s="5">
        <v>6</v>
      </c>
      <c r="W172" s="2">
        <v>1965</v>
      </c>
      <c r="X172" s="2" t="s">
        <v>808</v>
      </c>
    </row>
    <row r="173" spans="1:24">
      <c r="A173" s="2" t="s">
        <v>305</v>
      </c>
      <c r="B173" s="2" t="s">
        <v>68</v>
      </c>
      <c r="C173" s="2" t="s">
        <v>39</v>
      </c>
      <c r="D173" s="8"/>
      <c r="I173" s="2" t="s">
        <v>538</v>
      </c>
      <c r="J173" s="2" t="s">
        <v>80</v>
      </c>
      <c r="L173" s="2" t="s">
        <v>221</v>
      </c>
      <c r="N173" s="2" t="s">
        <v>513</v>
      </c>
      <c r="O173" s="2">
        <v>17.75</v>
      </c>
      <c r="R173" s="2" t="e">
        <f t="shared" si="8"/>
        <v>#NUM!</v>
      </c>
      <c r="S173" s="2">
        <f t="shared" si="9"/>
        <v>0</v>
      </c>
      <c r="T173" s="5">
        <v>1</v>
      </c>
      <c r="U173" s="5">
        <v>1</v>
      </c>
      <c r="V173" s="5">
        <v>11</v>
      </c>
      <c r="W173" s="2">
        <v>2033</v>
      </c>
      <c r="X173" s="2" t="s">
        <v>808</v>
      </c>
    </row>
    <row r="174" spans="1:24">
      <c r="A174" s="2" t="s">
        <v>254</v>
      </c>
      <c r="B174" s="2" t="s">
        <v>68</v>
      </c>
      <c r="C174" s="2" t="s">
        <v>39</v>
      </c>
      <c r="D174" s="8" t="s">
        <v>46</v>
      </c>
      <c r="I174" s="2" t="s">
        <v>538</v>
      </c>
      <c r="J174" s="2" t="s">
        <v>80</v>
      </c>
      <c r="L174" s="2" t="s">
        <v>94</v>
      </c>
      <c r="R174" s="2" t="e">
        <f t="shared" si="8"/>
        <v>#DIV/0!</v>
      </c>
      <c r="S174" s="2" t="e">
        <f t="shared" si="9"/>
        <v>#DIV/0!</v>
      </c>
      <c r="X174" s="2" t="s">
        <v>280</v>
      </c>
    </row>
    <row r="175" spans="1:24">
      <c r="A175" s="2" t="s">
        <v>307</v>
      </c>
      <c r="B175" s="2" t="s">
        <v>68</v>
      </c>
      <c r="C175" s="2" t="s">
        <v>16</v>
      </c>
      <c r="D175" s="8" t="s">
        <v>46</v>
      </c>
      <c r="I175" s="2" t="s">
        <v>538</v>
      </c>
      <c r="N175" s="2" t="s">
        <v>306</v>
      </c>
      <c r="O175" s="2">
        <v>18</v>
      </c>
      <c r="R175" s="2" t="e">
        <f t="shared" si="8"/>
        <v>#NUM!</v>
      </c>
      <c r="S175" s="2">
        <f t="shared" si="9"/>
        <v>0</v>
      </c>
      <c r="X175" s="2" t="s">
        <v>598</v>
      </c>
    </row>
    <row r="176" spans="1:24">
      <c r="A176" s="2" t="s">
        <v>636</v>
      </c>
      <c r="B176" s="2" t="s">
        <v>68</v>
      </c>
      <c r="C176" s="2" t="s">
        <v>49</v>
      </c>
      <c r="D176" s="8" t="s">
        <v>46</v>
      </c>
      <c r="I176" s="2" t="s">
        <v>561</v>
      </c>
      <c r="J176" s="2" t="s">
        <v>80</v>
      </c>
      <c r="L176" s="2" t="s">
        <v>280</v>
      </c>
      <c r="N176" s="2" t="s">
        <v>637</v>
      </c>
      <c r="O176" s="2">
        <v>17.5</v>
      </c>
      <c r="R176" s="2" t="e">
        <f t="shared" si="8"/>
        <v>#NUM!</v>
      </c>
      <c r="S176" s="2">
        <f t="shared" si="9"/>
        <v>0</v>
      </c>
      <c r="X176" s="2" t="s">
        <v>638</v>
      </c>
    </row>
    <row r="177" spans="1:24">
      <c r="A177" s="2" t="s">
        <v>404</v>
      </c>
      <c r="B177" s="2" t="s">
        <v>68</v>
      </c>
      <c r="D177" s="8"/>
      <c r="J177" s="2" t="s">
        <v>80</v>
      </c>
      <c r="L177" s="2" t="s">
        <v>280</v>
      </c>
      <c r="R177" s="2" t="e">
        <f t="shared" si="8"/>
        <v>#DIV/0!</v>
      </c>
      <c r="S177" s="2" t="e">
        <f t="shared" si="9"/>
        <v>#DIV/0!</v>
      </c>
    </row>
    <row r="178" spans="1:24">
      <c r="A178" s="2" t="s">
        <v>599</v>
      </c>
      <c r="B178" s="2" t="s">
        <v>68</v>
      </c>
      <c r="D178" s="8"/>
      <c r="I178" s="2" t="s">
        <v>80</v>
      </c>
      <c r="J178" s="2" t="s">
        <v>80</v>
      </c>
      <c r="L178" s="2" t="s">
        <v>94</v>
      </c>
      <c r="O178" s="2">
        <v>18</v>
      </c>
      <c r="R178" s="2" t="e">
        <f t="shared" si="8"/>
        <v>#NUM!</v>
      </c>
      <c r="S178" s="2">
        <f t="shared" si="9"/>
        <v>0</v>
      </c>
      <c r="X178" s="2" t="s">
        <v>600</v>
      </c>
    </row>
    <row r="179" spans="1:24">
      <c r="A179" s="2" t="s">
        <v>252</v>
      </c>
      <c r="B179" s="2" t="s">
        <v>68</v>
      </c>
      <c r="C179" s="2" t="s">
        <v>16</v>
      </c>
      <c r="D179" s="8" t="s">
        <v>46</v>
      </c>
      <c r="I179" s="2" t="s">
        <v>541</v>
      </c>
      <c r="J179" s="2" t="s">
        <v>80</v>
      </c>
      <c r="L179" s="2" t="s">
        <v>94</v>
      </c>
      <c r="N179" s="2" t="s">
        <v>253</v>
      </c>
      <c r="O179" s="2">
        <v>20</v>
      </c>
      <c r="R179" s="2" t="e">
        <f t="shared" si="8"/>
        <v>#NUM!</v>
      </c>
      <c r="S179" s="2">
        <f t="shared" si="9"/>
        <v>0</v>
      </c>
      <c r="X179" s="2" t="s">
        <v>641</v>
      </c>
    </row>
    <row r="180" spans="1:24">
      <c r="A180" s="2" t="s">
        <v>12</v>
      </c>
      <c r="B180" s="2" t="s">
        <v>68</v>
      </c>
      <c r="C180" s="2">
        <v>1</v>
      </c>
      <c r="D180" s="2" t="s">
        <v>72</v>
      </c>
      <c r="E180" s="2">
        <v>6</v>
      </c>
      <c r="O180" s="2">
        <v>15.875</v>
      </c>
      <c r="P180" s="2">
        <v>12</v>
      </c>
      <c r="Q180" s="2">
        <v>28.75</v>
      </c>
      <c r="R180" s="2">
        <f t="shared" si="8"/>
        <v>14.512725913581042</v>
      </c>
      <c r="S180" s="2">
        <f t="shared" si="9"/>
        <v>5.7646672301001463</v>
      </c>
      <c r="X180" s="2" t="s">
        <v>66</v>
      </c>
    </row>
    <row r="181" spans="1:24">
      <c r="A181" s="2" t="s">
        <v>12</v>
      </c>
      <c r="B181" s="2" t="s">
        <v>68</v>
      </c>
      <c r="C181" s="2">
        <v>2</v>
      </c>
      <c r="D181" s="2" t="s">
        <v>46</v>
      </c>
      <c r="E181" s="2">
        <v>6</v>
      </c>
      <c r="F181" s="2" t="s">
        <v>113</v>
      </c>
      <c r="H181" s="2" t="s">
        <v>384</v>
      </c>
      <c r="J181" s="2" t="s">
        <v>80</v>
      </c>
      <c r="L181" s="2" t="s">
        <v>221</v>
      </c>
      <c r="N181" s="2" t="s">
        <v>385</v>
      </c>
      <c r="O181" s="2">
        <v>14.5</v>
      </c>
      <c r="P181" s="2">
        <v>11.625</v>
      </c>
      <c r="Q181" s="2">
        <v>24.5</v>
      </c>
      <c r="R181" s="2">
        <f t="shared" si="8"/>
        <v>15.353986164982322</v>
      </c>
      <c r="S181" s="2">
        <f t="shared" si="9"/>
        <v>5.3783394562088764</v>
      </c>
      <c r="X181" s="2" t="s">
        <v>66</v>
      </c>
    </row>
    <row r="182" spans="1:24">
      <c r="A182" s="2" t="s">
        <v>601</v>
      </c>
      <c r="B182" s="2" t="s">
        <v>68</v>
      </c>
      <c r="D182" s="8"/>
      <c r="J182" s="2" t="s">
        <v>80</v>
      </c>
      <c r="L182" s="2" t="s">
        <v>342</v>
      </c>
      <c r="O182" s="2">
        <v>22.125</v>
      </c>
      <c r="R182" s="2" t="e">
        <f t="shared" si="8"/>
        <v>#NUM!</v>
      </c>
      <c r="S182" s="2">
        <f t="shared" si="9"/>
        <v>0</v>
      </c>
      <c r="X182" s="2" t="s">
        <v>602</v>
      </c>
    </row>
    <row r="183" spans="1:24">
      <c r="A183" s="2" t="s">
        <v>296</v>
      </c>
      <c r="B183" s="2" t="s">
        <v>68</v>
      </c>
      <c r="C183" s="2" t="s">
        <v>99</v>
      </c>
      <c r="D183" s="8" t="s">
        <v>46</v>
      </c>
      <c r="I183" s="2" t="s">
        <v>538</v>
      </c>
      <c r="J183" s="2" t="s">
        <v>90</v>
      </c>
      <c r="K183" s="2">
        <v>1530</v>
      </c>
      <c r="L183" s="2" t="s">
        <v>94</v>
      </c>
      <c r="N183" s="2" t="s">
        <v>287</v>
      </c>
      <c r="O183" s="2">
        <v>20.75</v>
      </c>
      <c r="R183" s="2" t="e">
        <f t="shared" si="8"/>
        <v>#NUM!</v>
      </c>
      <c r="S183" s="2">
        <f t="shared" si="9"/>
        <v>0</v>
      </c>
    </row>
    <row r="184" spans="1:24">
      <c r="A184" s="2" t="s">
        <v>296</v>
      </c>
      <c r="B184" s="2" t="s">
        <v>68</v>
      </c>
      <c r="C184" s="2" t="s">
        <v>151</v>
      </c>
      <c r="D184" s="8" t="s">
        <v>46</v>
      </c>
      <c r="I184" s="2" t="s">
        <v>538</v>
      </c>
      <c r="J184" s="2" t="s">
        <v>85</v>
      </c>
      <c r="K184" s="2">
        <v>1170</v>
      </c>
      <c r="L184" s="2" t="s">
        <v>94</v>
      </c>
      <c r="N184" s="2" t="s">
        <v>287</v>
      </c>
      <c r="O184" s="2">
        <v>22</v>
      </c>
      <c r="R184" s="2" t="e">
        <f t="shared" si="8"/>
        <v>#NUM!</v>
      </c>
      <c r="S184" s="2">
        <f t="shared" si="9"/>
        <v>0</v>
      </c>
    </row>
    <row r="185" spans="1:24">
      <c r="A185" s="2" t="s">
        <v>297</v>
      </c>
      <c r="B185" s="2" t="s">
        <v>68</v>
      </c>
      <c r="D185" s="8"/>
      <c r="J185" s="2" t="s">
        <v>357</v>
      </c>
      <c r="K185" s="2">
        <v>1300</v>
      </c>
      <c r="N185" s="2" t="s">
        <v>287</v>
      </c>
      <c r="R185" s="2" t="e">
        <f t="shared" si="8"/>
        <v>#DIV/0!</v>
      </c>
      <c r="S185" s="2" t="e">
        <f t="shared" si="9"/>
        <v>#DIV/0!</v>
      </c>
    </row>
    <row r="186" spans="1:24">
      <c r="A186" s="2" t="s">
        <v>341</v>
      </c>
      <c r="B186" s="2" t="s">
        <v>185</v>
      </c>
      <c r="D186" s="8"/>
      <c r="E186" s="2" t="s">
        <v>21</v>
      </c>
      <c r="J186" s="2" t="s">
        <v>80</v>
      </c>
      <c r="L186" s="2" t="s">
        <v>280</v>
      </c>
      <c r="N186" s="2" t="s">
        <v>343</v>
      </c>
      <c r="R186" s="2" t="e">
        <f t="shared" si="8"/>
        <v>#DIV/0!</v>
      </c>
      <c r="S186" s="2" t="e">
        <f t="shared" si="9"/>
        <v>#DIV/0!</v>
      </c>
    </row>
    <row r="187" spans="1:24">
      <c r="A187" s="2" t="s">
        <v>184</v>
      </c>
      <c r="B187" s="2" t="s">
        <v>185</v>
      </c>
      <c r="C187" s="2" t="s">
        <v>16</v>
      </c>
      <c r="D187" s="8" t="s">
        <v>46</v>
      </c>
      <c r="I187" s="2" t="s">
        <v>561</v>
      </c>
      <c r="J187" s="2" t="s">
        <v>80</v>
      </c>
      <c r="L187" s="2" t="s">
        <v>280</v>
      </c>
      <c r="O187" s="2">
        <v>19.059999999999999</v>
      </c>
      <c r="R187" s="2" t="e">
        <f t="shared" si="8"/>
        <v>#NUM!</v>
      </c>
      <c r="S187" s="2">
        <f t="shared" si="9"/>
        <v>0</v>
      </c>
      <c r="X187" s="2" t="s">
        <v>557</v>
      </c>
    </row>
    <row r="188" spans="1:24">
      <c r="A188" s="2" t="s">
        <v>344</v>
      </c>
      <c r="B188" s="2" t="s">
        <v>185</v>
      </c>
      <c r="C188" s="2">
        <v>2</v>
      </c>
      <c r="D188" s="8"/>
      <c r="E188" s="2" t="s">
        <v>21</v>
      </c>
      <c r="N188" s="2" t="s">
        <v>352</v>
      </c>
      <c r="R188" s="2" t="e">
        <f t="shared" si="8"/>
        <v>#DIV/0!</v>
      </c>
      <c r="S188" s="2" t="e">
        <f t="shared" si="9"/>
        <v>#DIV/0!</v>
      </c>
    </row>
    <row r="189" spans="1:24">
      <c r="A189" s="2" t="s">
        <v>589</v>
      </c>
      <c r="B189" s="2" t="s">
        <v>185</v>
      </c>
      <c r="C189" s="2" t="s">
        <v>16</v>
      </c>
      <c r="D189" s="8" t="s">
        <v>46</v>
      </c>
      <c r="I189" s="2" t="s">
        <v>538</v>
      </c>
      <c r="J189" s="2" t="s">
        <v>81</v>
      </c>
      <c r="K189" s="2">
        <v>1350</v>
      </c>
      <c r="L189" s="2" t="s">
        <v>342</v>
      </c>
      <c r="O189" s="2">
        <v>16.75</v>
      </c>
      <c r="R189" s="2" t="e">
        <f t="shared" si="8"/>
        <v>#NUM!</v>
      </c>
      <c r="S189" s="2">
        <f t="shared" si="9"/>
        <v>0</v>
      </c>
      <c r="X189" s="2" t="s">
        <v>590</v>
      </c>
    </row>
    <row r="190" spans="1:24">
      <c r="A190" s="2" t="s">
        <v>351</v>
      </c>
      <c r="B190" s="2" t="s">
        <v>185</v>
      </c>
      <c r="C190" s="2" t="s">
        <v>16</v>
      </c>
      <c r="D190" s="8" t="s">
        <v>46</v>
      </c>
      <c r="E190" s="2">
        <v>6</v>
      </c>
      <c r="I190" s="2" t="s">
        <v>561</v>
      </c>
      <c r="J190" s="2" t="s">
        <v>80</v>
      </c>
      <c r="L190" s="2" t="s">
        <v>94</v>
      </c>
      <c r="N190" s="2" t="s">
        <v>665</v>
      </c>
      <c r="O190" s="2">
        <v>14.25</v>
      </c>
      <c r="R190" s="2" t="e">
        <f t="shared" si="8"/>
        <v>#NUM!</v>
      </c>
      <c r="S190" s="2">
        <f t="shared" si="9"/>
        <v>0</v>
      </c>
      <c r="X190" s="2" t="s">
        <v>557</v>
      </c>
    </row>
    <row r="191" spans="1:24">
      <c r="A191" s="2" t="s">
        <v>586</v>
      </c>
      <c r="B191" s="2" t="s">
        <v>587</v>
      </c>
      <c r="C191" s="2" t="s">
        <v>49</v>
      </c>
      <c r="D191" s="8" t="s">
        <v>46</v>
      </c>
      <c r="I191" s="2" t="s">
        <v>538</v>
      </c>
      <c r="J191" s="2" t="s">
        <v>87</v>
      </c>
      <c r="K191" s="2">
        <v>1300</v>
      </c>
      <c r="L191" s="2" t="s">
        <v>342</v>
      </c>
      <c r="N191" s="2" t="s">
        <v>588</v>
      </c>
      <c r="O191" s="2">
        <v>27.5</v>
      </c>
      <c r="R191" s="2" t="e">
        <f t="shared" si="8"/>
        <v>#NUM!</v>
      </c>
      <c r="S191" s="2">
        <f t="shared" si="9"/>
        <v>0</v>
      </c>
    </row>
    <row r="192" spans="1:24">
      <c r="A192" s="2" t="s">
        <v>652</v>
      </c>
      <c r="B192" s="2" t="s">
        <v>587</v>
      </c>
      <c r="C192" s="2" t="s">
        <v>16</v>
      </c>
      <c r="D192" s="8" t="s">
        <v>46</v>
      </c>
      <c r="I192" s="2" t="s">
        <v>538</v>
      </c>
      <c r="J192" s="2" t="s">
        <v>80</v>
      </c>
      <c r="L192" s="2" t="s">
        <v>94</v>
      </c>
      <c r="R192" s="2" t="e">
        <f t="shared" si="8"/>
        <v>#DIV/0!</v>
      </c>
      <c r="S192" s="2" t="e">
        <f t="shared" si="9"/>
        <v>#DIV/0!</v>
      </c>
      <c r="X192" s="2" t="s">
        <v>641</v>
      </c>
    </row>
    <row r="193" spans="1:24">
      <c r="A193" s="2" t="s">
        <v>219</v>
      </c>
      <c r="B193" s="2" t="s">
        <v>132</v>
      </c>
      <c r="D193" s="8"/>
      <c r="J193" s="2" t="s">
        <v>81</v>
      </c>
      <c r="K193" s="2">
        <v>1320</v>
      </c>
      <c r="L193" s="2" t="s">
        <v>342</v>
      </c>
      <c r="N193" s="2" t="s">
        <v>214</v>
      </c>
      <c r="R193" s="2" t="e">
        <f t="shared" si="8"/>
        <v>#DIV/0!</v>
      </c>
      <c r="S193" s="2" t="e">
        <f t="shared" si="9"/>
        <v>#DIV/0!</v>
      </c>
    </row>
    <row r="194" spans="1:24">
      <c r="A194" s="2" t="s">
        <v>594</v>
      </c>
      <c r="B194" s="2" t="s">
        <v>132</v>
      </c>
      <c r="C194" s="2" t="s">
        <v>103</v>
      </c>
      <c r="D194" s="8" t="s">
        <v>46</v>
      </c>
      <c r="E194" s="2" t="s">
        <v>118</v>
      </c>
      <c r="J194" s="2" t="s">
        <v>80</v>
      </c>
      <c r="N194" s="2" t="s">
        <v>214</v>
      </c>
      <c r="O194" s="2">
        <v>33.625</v>
      </c>
      <c r="P194" s="2">
        <v>29.56</v>
      </c>
      <c r="Q194" s="2">
        <v>57.5</v>
      </c>
      <c r="R194" s="2">
        <f t="shared" si="8"/>
        <v>16.981400016191941</v>
      </c>
      <c r="S194" s="2">
        <f t="shared" si="9"/>
        <v>5.4432173845555285</v>
      </c>
      <c r="X194" s="2" t="s">
        <v>595</v>
      </c>
    </row>
    <row r="195" spans="1:24">
      <c r="A195" s="2" t="s">
        <v>609</v>
      </c>
      <c r="B195" s="2" t="s">
        <v>132</v>
      </c>
      <c r="C195" s="2" t="s">
        <v>103</v>
      </c>
      <c r="D195" s="8"/>
      <c r="E195" s="2" t="s">
        <v>187</v>
      </c>
      <c r="F195" s="2" t="s">
        <v>118</v>
      </c>
      <c r="I195" s="2" t="s">
        <v>538</v>
      </c>
      <c r="J195" s="2" t="s">
        <v>80</v>
      </c>
      <c r="L195" s="2" t="s">
        <v>342</v>
      </c>
      <c r="M195" s="2" t="s">
        <v>574</v>
      </c>
      <c r="O195" s="2">
        <v>35.75</v>
      </c>
      <c r="R195" s="2" t="e">
        <f t="shared" si="8"/>
        <v>#NUM!</v>
      </c>
      <c r="S195" s="2">
        <f t="shared" si="9"/>
        <v>0</v>
      </c>
      <c r="W195" s="2">
        <v>875</v>
      </c>
      <c r="X195" s="2" t="s">
        <v>610</v>
      </c>
    </row>
    <row r="196" spans="1:24">
      <c r="A196" s="2" t="s">
        <v>613</v>
      </c>
      <c r="B196" s="2" t="s">
        <v>132</v>
      </c>
      <c r="C196" s="2" t="s">
        <v>133</v>
      </c>
      <c r="D196" s="8" t="s">
        <v>72</v>
      </c>
      <c r="E196" s="2" t="s">
        <v>614</v>
      </c>
      <c r="F196" s="2" t="s">
        <v>116</v>
      </c>
      <c r="G196" s="2">
        <v>20</v>
      </c>
      <c r="H196" s="2" t="s">
        <v>532</v>
      </c>
      <c r="I196" s="2" t="s">
        <v>538</v>
      </c>
      <c r="N196" s="2" t="s">
        <v>616</v>
      </c>
      <c r="O196" s="2">
        <v>32.5</v>
      </c>
      <c r="P196" s="2">
        <v>25</v>
      </c>
      <c r="Q196" s="2">
        <v>56</v>
      </c>
      <c r="R196" s="2">
        <f t="shared" si="8"/>
        <v>14.707096073549115</v>
      </c>
      <c r="S196" s="2">
        <f t="shared" si="9"/>
        <v>5.4847241927053165</v>
      </c>
      <c r="W196" s="2">
        <v>1102</v>
      </c>
      <c r="X196" s="2" t="s">
        <v>615</v>
      </c>
    </row>
    <row r="197" spans="1:24">
      <c r="A197" s="2" t="s">
        <v>131</v>
      </c>
      <c r="B197" s="2" t="s">
        <v>132</v>
      </c>
      <c r="C197" s="2" t="s">
        <v>133</v>
      </c>
      <c r="D197" s="8" t="s">
        <v>46</v>
      </c>
      <c r="E197" s="2">
        <v>6</v>
      </c>
      <c r="F197" s="2" t="s">
        <v>118</v>
      </c>
      <c r="J197" s="2" t="s">
        <v>84</v>
      </c>
      <c r="L197" s="2" t="s">
        <v>221</v>
      </c>
      <c r="N197" s="2" t="s">
        <v>134</v>
      </c>
      <c r="O197" s="2">
        <v>19.625</v>
      </c>
      <c r="P197" s="2">
        <v>14.875</v>
      </c>
      <c r="Q197" s="2">
        <v>35</v>
      </c>
      <c r="R197" s="2">
        <f t="shared" si="8"/>
        <v>14.529725497135477</v>
      </c>
      <c r="S197" s="2">
        <f t="shared" si="9"/>
        <v>5.6768642121949933</v>
      </c>
      <c r="W197" s="2">
        <v>1700</v>
      </c>
      <c r="X197" s="2" t="s">
        <v>678</v>
      </c>
    </row>
    <row r="198" spans="1:24">
      <c r="A198" s="2" t="s">
        <v>298</v>
      </c>
      <c r="B198" s="2" t="s">
        <v>132</v>
      </c>
      <c r="C198" s="2" t="s">
        <v>49</v>
      </c>
      <c r="D198" s="8"/>
      <c r="J198" s="2" t="s">
        <v>80</v>
      </c>
      <c r="L198" s="2" t="s">
        <v>221</v>
      </c>
      <c r="N198" s="2" t="s">
        <v>682</v>
      </c>
      <c r="R198" s="2" t="e">
        <f t="shared" si="8"/>
        <v>#DIV/0!</v>
      </c>
      <c r="S198" s="2" t="e">
        <f t="shared" si="9"/>
        <v>#DIV/0!</v>
      </c>
      <c r="X198" s="2" t="s">
        <v>681</v>
      </c>
    </row>
    <row r="199" spans="1:24">
      <c r="A199" s="2" t="s">
        <v>126</v>
      </c>
      <c r="B199" s="2" t="s">
        <v>127</v>
      </c>
      <c r="C199" s="2" t="s">
        <v>274</v>
      </c>
      <c r="D199" s="8" t="s">
        <v>72</v>
      </c>
      <c r="I199" s="2" t="s">
        <v>541</v>
      </c>
      <c r="J199" s="2" t="s">
        <v>80</v>
      </c>
      <c r="K199" s="2">
        <v>1280</v>
      </c>
      <c r="L199" s="2" t="s">
        <v>221</v>
      </c>
      <c r="N199" s="2" t="s">
        <v>578</v>
      </c>
      <c r="O199" s="2">
        <v>20.5</v>
      </c>
      <c r="R199" s="2" t="e">
        <f t="shared" si="8"/>
        <v>#NUM!</v>
      </c>
      <c r="S199" s="2">
        <f t="shared" si="9"/>
        <v>0</v>
      </c>
      <c r="X199" s="2" t="s">
        <v>579</v>
      </c>
    </row>
    <row r="200" spans="1:24">
      <c r="A200" s="2" t="s">
        <v>128</v>
      </c>
      <c r="B200" s="2" t="s">
        <v>123</v>
      </c>
      <c r="C200" s="2" t="s">
        <v>49</v>
      </c>
      <c r="D200" s="8" t="s">
        <v>46</v>
      </c>
      <c r="I200" s="2" t="s">
        <v>538</v>
      </c>
      <c r="J200" s="2" t="s">
        <v>84</v>
      </c>
      <c r="K200" s="2">
        <v>1450</v>
      </c>
      <c r="L200" s="2" t="s">
        <v>221</v>
      </c>
      <c r="N200" s="2" t="s">
        <v>134</v>
      </c>
      <c r="O200" s="2">
        <v>17.875</v>
      </c>
      <c r="P200" s="2">
        <v>14.625</v>
      </c>
      <c r="Q200" s="2">
        <v>32</v>
      </c>
      <c r="R200" s="2">
        <f t="shared" si="8"/>
        <v>15.788127163822651</v>
      </c>
      <c r="S200" s="2">
        <f t="shared" si="9"/>
        <v>5.6984147456678613</v>
      </c>
      <c r="X200" s="2" t="s">
        <v>539</v>
      </c>
    </row>
    <row r="201" spans="1:24">
      <c r="A201" s="2" t="s">
        <v>299</v>
      </c>
      <c r="B201" s="2" t="s">
        <v>123</v>
      </c>
      <c r="D201" s="8"/>
      <c r="N201" s="2" t="s">
        <v>287</v>
      </c>
      <c r="R201" s="2" t="e">
        <f t="shared" si="8"/>
        <v>#DIV/0!</v>
      </c>
      <c r="S201" s="2" t="e">
        <f t="shared" si="9"/>
        <v>#DIV/0!</v>
      </c>
    </row>
    <row r="202" spans="1:24">
      <c r="A202" s="2" t="s">
        <v>122</v>
      </c>
      <c r="B202" s="2" t="s">
        <v>123</v>
      </c>
      <c r="C202" s="2" t="s">
        <v>49</v>
      </c>
      <c r="D202" s="8"/>
      <c r="I202" s="2" t="s">
        <v>545</v>
      </c>
      <c r="J202" s="2" t="s">
        <v>80</v>
      </c>
      <c r="N202" s="2" t="s">
        <v>134</v>
      </c>
      <c r="O202" s="2">
        <v>15.625</v>
      </c>
      <c r="R202" s="2" t="e">
        <f t="shared" si="8"/>
        <v>#NUM!</v>
      </c>
      <c r="S202" s="2">
        <f t="shared" si="9"/>
        <v>0</v>
      </c>
      <c r="X202" s="2" t="s">
        <v>584</v>
      </c>
    </row>
    <row r="203" spans="1:24">
      <c r="A203" s="2" t="s">
        <v>592</v>
      </c>
      <c r="B203" s="2" t="s">
        <v>123</v>
      </c>
      <c r="C203" s="2" t="s">
        <v>301</v>
      </c>
      <c r="D203" s="8" t="s">
        <v>46</v>
      </c>
      <c r="I203" s="2" t="s">
        <v>538</v>
      </c>
      <c r="J203" s="2" t="s">
        <v>80</v>
      </c>
      <c r="L203" s="2" t="s">
        <v>94</v>
      </c>
      <c r="O203" s="2">
        <v>10.25</v>
      </c>
      <c r="R203" s="2" t="e">
        <f t="shared" ref="R203:R266" si="10">((2*10)/O203)*SQRT((P203^2)-(((O203/2)-(Q203/(2*PI())))^2))</f>
        <v>#NUM!</v>
      </c>
      <c r="S203" s="2">
        <f t="shared" ref="S203:S266" si="11">(10*Q203)/(O203*PI())</f>
        <v>0</v>
      </c>
      <c r="X203" s="2" t="s">
        <v>593</v>
      </c>
    </row>
    <row r="204" spans="1:24">
      <c r="A204" s="2" t="s">
        <v>125</v>
      </c>
      <c r="B204" s="2" t="s">
        <v>123</v>
      </c>
      <c r="C204" s="2" t="s">
        <v>16</v>
      </c>
      <c r="D204" s="8" t="s">
        <v>46</v>
      </c>
      <c r="I204" s="2" t="s">
        <v>622</v>
      </c>
      <c r="N204" s="2" t="s">
        <v>308</v>
      </c>
      <c r="O204" s="2">
        <v>16</v>
      </c>
      <c r="R204" s="2" t="e">
        <f t="shared" si="10"/>
        <v>#NUM!</v>
      </c>
      <c r="S204" s="2">
        <f t="shared" si="11"/>
        <v>0</v>
      </c>
      <c r="X204" s="2" t="s">
        <v>623</v>
      </c>
    </row>
    <row r="205" spans="1:24">
      <c r="A205" s="2" t="s">
        <v>628</v>
      </c>
      <c r="B205" s="2" t="s">
        <v>123</v>
      </c>
      <c r="C205" s="2" t="s">
        <v>16</v>
      </c>
      <c r="D205" s="8" t="s">
        <v>46</v>
      </c>
      <c r="I205" s="2" t="s">
        <v>605</v>
      </c>
      <c r="J205" s="2" t="s">
        <v>85</v>
      </c>
      <c r="O205" s="2">
        <v>17</v>
      </c>
      <c r="R205" s="2" t="e">
        <f t="shared" si="10"/>
        <v>#NUM!</v>
      </c>
      <c r="S205" s="2">
        <f t="shared" si="11"/>
        <v>0</v>
      </c>
      <c r="X205" s="2" t="s">
        <v>629</v>
      </c>
    </row>
    <row r="206" spans="1:24">
      <c r="A206" s="2" t="s">
        <v>654</v>
      </c>
      <c r="B206" s="2" t="s">
        <v>123</v>
      </c>
      <c r="C206" s="2" t="s">
        <v>49</v>
      </c>
      <c r="D206" s="8" t="s">
        <v>46</v>
      </c>
      <c r="I206" s="2" t="s">
        <v>538</v>
      </c>
      <c r="J206" s="2" t="s">
        <v>80</v>
      </c>
      <c r="L206" s="2" t="s">
        <v>94</v>
      </c>
      <c r="O206" s="2">
        <v>19.125</v>
      </c>
      <c r="R206" s="2" t="e">
        <f t="shared" si="10"/>
        <v>#NUM!</v>
      </c>
      <c r="S206" s="2">
        <f t="shared" si="11"/>
        <v>0</v>
      </c>
      <c r="X206" s="2" t="s">
        <v>655</v>
      </c>
    </row>
    <row r="207" spans="1:24">
      <c r="A207" s="2" t="s">
        <v>661</v>
      </c>
      <c r="B207" s="2" t="s">
        <v>123</v>
      </c>
      <c r="C207" s="2" t="s">
        <v>16</v>
      </c>
      <c r="D207" s="8" t="s">
        <v>72</v>
      </c>
      <c r="I207" s="2" t="s">
        <v>538</v>
      </c>
      <c r="J207" s="2" t="s">
        <v>91</v>
      </c>
      <c r="L207" s="2" t="s">
        <v>94</v>
      </c>
      <c r="M207" s="2" t="s">
        <v>659</v>
      </c>
      <c r="O207" s="2">
        <v>19.875</v>
      </c>
      <c r="R207" s="2" t="e">
        <f t="shared" si="10"/>
        <v>#NUM!</v>
      </c>
      <c r="S207" s="2">
        <f t="shared" si="11"/>
        <v>0</v>
      </c>
      <c r="X207" s="2" t="s">
        <v>662</v>
      </c>
    </row>
    <row r="208" spans="1:24">
      <c r="A208" s="2" t="s">
        <v>661</v>
      </c>
      <c r="B208" s="2" t="s">
        <v>123</v>
      </c>
      <c r="C208" s="2" t="s">
        <v>39</v>
      </c>
      <c r="D208" s="8" t="s">
        <v>46</v>
      </c>
      <c r="I208" s="2" t="s">
        <v>538</v>
      </c>
      <c r="J208" s="2" t="s">
        <v>80</v>
      </c>
      <c r="O208" s="2">
        <v>20.5</v>
      </c>
      <c r="R208" s="2" t="e">
        <f t="shared" si="10"/>
        <v>#NUM!</v>
      </c>
      <c r="S208" s="2">
        <f t="shared" si="11"/>
        <v>0</v>
      </c>
      <c r="X208" s="2" t="s">
        <v>662</v>
      </c>
    </row>
    <row r="209" spans="1:24">
      <c r="A209" s="2" t="s">
        <v>138</v>
      </c>
      <c r="B209" s="2" t="s">
        <v>123</v>
      </c>
      <c r="C209" s="2" t="s">
        <v>49</v>
      </c>
      <c r="D209" s="8" t="s">
        <v>46</v>
      </c>
      <c r="F209" s="2" t="s">
        <v>113</v>
      </c>
      <c r="I209" s="2" t="s">
        <v>624</v>
      </c>
      <c r="J209" s="2" t="s">
        <v>80</v>
      </c>
      <c r="L209" s="2" t="s">
        <v>94</v>
      </c>
      <c r="N209" s="2" t="s">
        <v>243</v>
      </c>
      <c r="O209" s="2">
        <v>18.125</v>
      </c>
      <c r="R209" s="2" t="e">
        <f t="shared" si="10"/>
        <v>#NUM!</v>
      </c>
      <c r="S209" s="2">
        <f t="shared" si="11"/>
        <v>0</v>
      </c>
      <c r="X209" s="2" t="s">
        <v>669</v>
      </c>
    </row>
    <row r="210" spans="1:24">
      <c r="A210" s="2" t="s">
        <v>677</v>
      </c>
      <c r="B210" s="2" t="s">
        <v>123</v>
      </c>
      <c r="C210" s="2" t="s">
        <v>16</v>
      </c>
      <c r="D210" s="8" t="s">
        <v>46</v>
      </c>
      <c r="I210" s="2" t="s">
        <v>605</v>
      </c>
      <c r="J210" s="2" t="s">
        <v>80</v>
      </c>
      <c r="L210" s="2" t="s">
        <v>94</v>
      </c>
      <c r="O210" s="2">
        <v>21.25</v>
      </c>
      <c r="R210" s="2" t="e">
        <f t="shared" si="10"/>
        <v>#NUM!</v>
      </c>
      <c r="S210" s="2">
        <f t="shared" si="11"/>
        <v>0</v>
      </c>
      <c r="X210" s="2" t="s">
        <v>623</v>
      </c>
    </row>
    <row r="211" spans="1:24">
      <c r="A211" s="2" t="s">
        <v>783</v>
      </c>
      <c r="B211" s="2" t="s">
        <v>733</v>
      </c>
      <c r="C211" s="2" t="s">
        <v>49</v>
      </c>
      <c r="D211" s="8" t="s">
        <v>46</v>
      </c>
      <c r="E211" s="2">
        <v>6</v>
      </c>
      <c r="F211" s="2" t="s">
        <v>118</v>
      </c>
      <c r="H211" s="2" t="s">
        <v>786</v>
      </c>
      <c r="J211" s="2" t="s">
        <v>80</v>
      </c>
      <c r="L211" s="2" t="s">
        <v>94</v>
      </c>
      <c r="N211" s="2" t="s">
        <v>784</v>
      </c>
      <c r="O211" s="2">
        <v>11</v>
      </c>
      <c r="P211" s="2">
        <v>9</v>
      </c>
      <c r="Q211" s="2">
        <v>23.5</v>
      </c>
      <c r="R211" s="2">
        <f t="shared" si="10"/>
        <v>16.047748676854539</v>
      </c>
      <c r="S211" s="2">
        <f t="shared" si="11"/>
        <v>6.8002566593809837</v>
      </c>
      <c r="T211" s="5">
        <v>0</v>
      </c>
      <c r="U211" s="5">
        <v>1</v>
      </c>
      <c r="V211" s="5">
        <v>11</v>
      </c>
      <c r="X211" s="2" t="s">
        <v>785</v>
      </c>
    </row>
    <row r="212" spans="1:24">
      <c r="A212" s="2" t="s">
        <v>33</v>
      </c>
      <c r="B212" s="2" t="s">
        <v>733</v>
      </c>
      <c r="D212" s="8" t="s">
        <v>46</v>
      </c>
      <c r="E212" s="2" t="s">
        <v>34</v>
      </c>
      <c r="F212" s="2" t="s">
        <v>116</v>
      </c>
      <c r="H212" s="2" t="s">
        <v>345</v>
      </c>
      <c r="J212" s="2" t="s">
        <v>85</v>
      </c>
      <c r="K212" s="2">
        <v>1183</v>
      </c>
      <c r="L212" s="2" t="s">
        <v>94</v>
      </c>
      <c r="N212" s="2" t="s">
        <v>340</v>
      </c>
      <c r="O212" s="2">
        <v>16</v>
      </c>
      <c r="P212" s="2">
        <v>13</v>
      </c>
      <c r="Q212" s="2">
        <v>28</v>
      </c>
      <c r="R212" s="2">
        <f t="shared" si="10"/>
        <v>15.634620164041749</v>
      </c>
      <c r="S212" s="2">
        <f t="shared" si="11"/>
        <v>5.5704230082163368</v>
      </c>
      <c r="X212" s="2" t="s">
        <v>30</v>
      </c>
    </row>
    <row r="213" spans="1:24">
      <c r="A213" s="2" t="s">
        <v>146</v>
      </c>
      <c r="B213" s="2" t="s">
        <v>724</v>
      </c>
      <c r="C213" s="2" t="s">
        <v>49</v>
      </c>
      <c r="D213" s="8" t="s">
        <v>72</v>
      </c>
      <c r="F213" s="2" t="s">
        <v>118</v>
      </c>
      <c r="I213" s="2" t="s">
        <v>538</v>
      </c>
      <c r="J213" s="2" t="s">
        <v>80</v>
      </c>
      <c r="L213" s="2" t="s">
        <v>94</v>
      </c>
      <c r="N213" s="2" t="s">
        <v>147</v>
      </c>
      <c r="O213" s="2">
        <v>16.75</v>
      </c>
      <c r="R213" s="2" t="e">
        <f t="shared" si="10"/>
        <v>#NUM!</v>
      </c>
      <c r="S213" s="2">
        <f t="shared" si="11"/>
        <v>0</v>
      </c>
      <c r="X213" s="2" t="s">
        <v>725</v>
      </c>
    </row>
    <row r="214" spans="1:24">
      <c r="A214" s="2" t="s">
        <v>208</v>
      </c>
      <c r="B214" s="2" t="s">
        <v>413</v>
      </c>
      <c r="C214" s="2" t="s">
        <v>508</v>
      </c>
      <c r="D214" s="8" t="s">
        <v>46</v>
      </c>
      <c r="E214" s="2">
        <v>6</v>
      </c>
      <c r="F214" s="2" t="s">
        <v>112</v>
      </c>
      <c r="H214" s="2" t="s">
        <v>373</v>
      </c>
      <c r="N214" s="2" t="s">
        <v>509</v>
      </c>
      <c r="O214" s="2">
        <v>17.5</v>
      </c>
      <c r="P214" s="2">
        <v>16.75</v>
      </c>
      <c r="R214" s="2">
        <f t="shared" si="10"/>
        <v>16.323264979526513</v>
      </c>
      <c r="S214" s="2">
        <f t="shared" si="11"/>
        <v>0</v>
      </c>
      <c r="X214" s="2" t="s">
        <v>510</v>
      </c>
    </row>
    <row r="215" spans="1:24">
      <c r="A215" s="2" t="s">
        <v>208</v>
      </c>
      <c r="B215" s="2" t="s">
        <v>413</v>
      </c>
      <c r="C215" s="2" t="s">
        <v>512</v>
      </c>
      <c r="D215" s="8" t="s">
        <v>46</v>
      </c>
      <c r="E215" s="2">
        <v>6</v>
      </c>
      <c r="F215" s="2" t="s">
        <v>116</v>
      </c>
      <c r="G215" s="2">
        <v>30</v>
      </c>
      <c r="J215" s="2" t="s">
        <v>80</v>
      </c>
      <c r="K215" s="2" t="s">
        <v>279</v>
      </c>
      <c r="L215" s="2" t="s">
        <v>210</v>
      </c>
      <c r="N215" s="2" t="s">
        <v>511</v>
      </c>
      <c r="O215" s="2">
        <v>17</v>
      </c>
      <c r="P215" s="2">
        <v>13.375</v>
      </c>
      <c r="R215" s="2">
        <f t="shared" si="10"/>
        <v>12.149052677836989</v>
      </c>
      <c r="S215" s="2">
        <f t="shared" si="11"/>
        <v>0</v>
      </c>
      <c r="X215" s="2" t="s">
        <v>510</v>
      </c>
    </row>
    <row r="216" spans="1:24">
      <c r="A216" s="2" t="s">
        <v>412</v>
      </c>
      <c r="B216" s="2" t="s">
        <v>413</v>
      </c>
      <c r="C216" s="2" t="s">
        <v>39</v>
      </c>
      <c r="D216" s="8" t="s">
        <v>46</v>
      </c>
      <c r="E216" s="2">
        <v>6</v>
      </c>
      <c r="F216" s="2" t="s">
        <v>113</v>
      </c>
      <c r="J216" s="2" t="s">
        <v>80</v>
      </c>
      <c r="K216" s="2">
        <v>1280</v>
      </c>
      <c r="L216" s="2" t="s">
        <v>94</v>
      </c>
      <c r="N216" s="2" t="s">
        <v>443</v>
      </c>
      <c r="O216" s="2">
        <v>19.75</v>
      </c>
      <c r="R216" s="2" t="e">
        <f t="shared" si="10"/>
        <v>#NUM!</v>
      </c>
      <c r="S216" s="2">
        <f t="shared" si="11"/>
        <v>0</v>
      </c>
      <c r="T216" s="5">
        <v>1</v>
      </c>
      <c r="U216" s="5">
        <v>3</v>
      </c>
      <c r="V216" s="5">
        <v>26</v>
      </c>
      <c r="W216" s="2" t="s">
        <v>444</v>
      </c>
      <c r="X216" s="2" t="s">
        <v>442</v>
      </c>
    </row>
    <row r="217" spans="1:24">
      <c r="A217" s="2" t="s">
        <v>717</v>
      </c>
      <c r="B217" s="2" t="s">
        <v>718</v>
      </c>
      <c r="C217" s="2" t="s">
        <v>16</v>
      </c>
      <c r="D217" s="8" t="s">
        <v>46</v>
      </c>
      <c r="I217" s="2" t="s">
        <v>605</v>
      </c>
      <c r="J217" s="2" t="s">
        <v>85</v>
      </c>
      <c r="K217" s="2">
        <v>1180</v>
      </c>
      <c r="L217" s="2" t="s">
        <v>209</v>
      </c>
      <c r="O217" s="2">
        <v>21</v>
      </c>
      <c r="R217" s="2" t="e">
        <f t="shared" si="10"/>
        <v>#NUM!</v>
      </c>
      <c r="S217" s="2">
        <f t="shared" si="11"/>
        <v>0</v>
      </c>
      <c r="X217" s="2" t="s">
        <v>729</v>
      </c>
    </row>
    <row r="218" spans="1:24">
      <c r="A218" s="2" t="s">
        <v>189</v>
      </c>
      <c r="B218" s="2" t="s">
        <v>718</v>
      </c>
      <c r="C218" s="2" t="s">
        <v>136</v>
      </c>
      <c r="D218" s="8" t="s">
        <v>46</v>
      </c>
      <c r="E218" s="2">
        <v>6</v>
      </c>
      <c r="F218" s="2" t="s">
        <v>112</v>
      </c>
      <c r="I218" s="2" t="s">
        <v>541</v>
      </c>
      <c r="J218" s="2" t="s">
        <v>81</v>
      </c>
      <c r="K218" s="2" t="s">
        <v>330</v>
      </c>
      <c r="L218" s="2" t="s">
        <v>209</v>
      </c>
      <c r="N218" s="2" t="s">
        <v>529</v>
      </c>
      <c r="O218" s="2">
        <v>17.125</v>
      </c>
      <c r="P218" s="2">
        <v>15</v>
      </c>
      <c r="Q218" s="2">
        <v>28.3</v>
      </c>
      <c r="R218" s="2">
        <f t="shared" si="10"/>
        <v>16.864867116751849</v>
      </c>
      <c r="S218" s="2">
        <f t="shared" si="11"/>
        <v>5.2602451264241026</v>
      </c>
      <c r="X218" s="2" t="s">
        <v>722</v>
      </c>
    </row>
    <row r="219" spans="1:24">
      <c r="A219" s="2" t="s">
        <v>189</v>
      </c>
      <c r="B219" s="2" t="s">
        <v>718</v>
      </c>
      <c r="C219" s="2" t="s">
        <v>186</v>
      </c>
      <c r="D219" s="8" t="s">
        <v>46</v>
      </c>
      <c r="E219" s="2">
        <v>6</v>
      </c>
      <c r="F219" s="2" t="s">
        <v>112</v>
      </c>
      <c r="I219" s="2" t="s">
        <v>541</v>
      </c>
      <c r="J219" s="2" t="s">
        <v>87</v>
      </c>
      <c r="K219" s="2">
        <v>1300</v>
      </c>
      <c r="L219" s="2" t="s">
        <v>209</v>
      </c>
      <c r="N219" s="2" t="s">
        <v>529</v>
      </c>
      <c r="O219" s="2">
        <v>17.375</v>
      </c>
      <c r="P219" s="2">
        <v>15</v>
      </c>
      <c r="Q219" s="2">
        <v>28.9</v>
      </c>
      <c r="R219" s="2">
        <f t="shared" si="10"/>
        <v>16.612624084455131</v>
      </c>
      <c r="S219" s="2">
        <f t="shared" si="11"/>
        <v>5.2944781068843456</v>
      </c>
      <c r="X219" s="2" t="s">
        <v>722</v>
      </c>
    </row>
    <row r="220" spans="1:24">
      <c r="A220" s="2" t="s">
        <v>304</v>
      </c>
      <c r="B220" s="2" t="s">
        <v>718</v>
      </c>
      <c r="C220" s="2" t="s">
        <v>186</v>
      </c>
      <c r="D220" s="8" t="s">
        <v>46</v>
      </c>
      <c r="E220" s="2">
        <v>6</v>
      </c>
      <c r="I220" s="2" t="s">
        <v>538</v>
      </c>
      <c r="J220" s="2" t="s">
        <v>80</v>
      </c>
      <c r="L220" s="2" t="s">
        <v>528</v>
      </c>
      <c r="N220" s="2" t="s">
        <v>529</v>
      </c>
      <c r="O220" s="2">
        <v>15</v>
      </c>
      <c r="P220" s="2">
        <v>12.2</v>
      </c>
      <c r="Q220" s="2">
        <v>23.6</v>
      </c>
      <c r="R220" s="2">
        <f t="shared" si="10"/>
        <v>15.481767814313244</v>
      </c>
      <c r="S220" s="2">
        <f t="shared" si="11"/>
        <v>5.0080755426249741</v>
      </c>
      <c r="X220" s="2" t="s">
        <v>723</v>
      </c>
    </row>
    <row r="221" spans="1:24">
      <c r="A221" s="2" t="s">
        <v>728</v>
      </c>
      <c r="B221" s="2" t="s">
        <v>718</v>
      </c>
      <c r="C221" s="2" t="s">
        <v>16</v>
      </c>
      <c r="D221" s="8" t="s">
        <v>46</v>
      </c>
      <c r="I221" s="2" t="s">
        <v>538</v>
      </c>
      <c r="J221" s="2" t="s">
        <v>80</v>
      </c>
      <c r="L221" s="2" t="s">
        <v>528</v>
      </c>
      <c r="O221" s="2">
        <v>20</v>
      </c>
      <c r="R221" s="2" t="e">
        <f t="shared" si="10"/>
        <v>#NUM!</v>
      </c>
      <c r="S221" s="2">
        <f t="shared" si="11"/>
        <v>0</v>
      </c>
      <c r="X221" s="2" t="s">
        <v>641</v>
      </c>
    </row>
    <row r="222" spans="1:24">
      <c r="A222" s="2" t="s">
        <v>730</v>
      </c>
      <c r="B222" s="2" t="s">
        <v>718</v>
      </c>
      <c r="C222" s="2" t="s">
        <v>16</v>
      </c>
      <c r="D222" s="2" t="s">
        <v>72</v>
      </c>
      <c r="I222" s="2" t="s">
        <v>538</v>
      </c>
      <c r="J222" s="2" t="s">
        <v>80</v>
      </c>
      <c r="L222" s="2" t="s">
        <v>528</v>
      </c>
      <c r="N222" s="2" t="s">
        <v>731</v>
      </c>
      <c r="O222" s="2">
        <v>22</v>
      </c>
      <c r="R222" s="2" t="e">
        <f t="shared" si="10"/>
        <v>#NUM!</v>
      </c>
      <c r="S222" s="2">
        <f t="shared" si="11"/>
        <v>0</v>
      </c>
      <c r="X222" s="2" t="s">
        <v>732</v>
      </c>
    </row>
    <row r="223" spans="1:24">
      <c r="A223" s="2" t="s">
        <v>719</v>
      </c>
      <c r="B223" s="2" t="s">
        <v>720</v>
      </c>
      <c r="C223" s="2" t="s">
        <v>16</v>
      </c>
      <c r="D223" s="8" t="s">
        <v>46</v>
      </c>
      <c r="E223" s="2">
        <v>6</v>
      </c>
      <c r="I223" s="2" t="s">
        <v>561</v>
      </c>
      <c r="J223" s="2" t="s">
        <v>80</v>
      </c>
      <c r="L223" s="2" t="s">
        <v>528</v>
      </c>
      <c r="O223" s="2">
        <v>19.75</v>
      </c>
      <c r="R223" s="2" t="e">
        <f t="shared" si="10"/>
        <v>#NUM!</v>
      </c>
      <c r="S223" s="2">
        <f t="shared" si="11"/>
        <v>0</v>
      </c>
      <c r="X223" s="2" t="s">
        <v>721</v>
      </c>
    </row>
    <row r="224" spans="1:24">
      <c r="A224" s="2" t="s">
        <v>726</v>
      </c>
      <c r="B224" s="2" t="s">
        <v>720</v>
      </c>
      <c r="C224" s="2" t="s">
        <v>49</v>
      </c>
      <c r="D224" s="8" t="s">
        <v>72</v>
      </c>
      <c r="I224" s="2" t="s">
        <v>538</v>
      </c>
      <c r="J224" s="2" t="s">
        <v>80</v>
      </c>
      <c r="L224" s="2" t="s">
        <v>342</v>
      </c>
      <c r="O224" s="2">
        <v>17.5</v>
      </c>
      <c r="R224" s="2" t="e">
        <f t="shared" si="10"/>
        <v>#NUM!</v>
      </c>
      <c r="S224" s="2">
        <f t="shared" si="11"/>
        <v>0</v>
      </c>
      <c r="X224" s="2" t="s">
        <v>727</v>
      </c>
    </row>
    <row r="225" spans="1:24">
      <c r="A225" s="2" t="s">
        <v>325</v>
      </c>
      <c r="B225" s="2" t="s">
        <v>109</v>
      </c>
      <c r="C225" s="2" t="s">
        <v>324</v>
      </c>
      <c r="D225" s="8" t="s">
        <v>46</v>
      </c>
      <c r="E225" s="2">
        <v>5</v>
      </c>
      <c r="J225" s="2" t="s">
        <v>80</v>
      </c>
      <c r="L225" s="2" t="s">
        <v>528</v>
      </c>
      <c r="O225" s="2">
        <v>24</v>
      </c>
      <c r="P225" s="2">
        <v>17.5</v>
      </c>
      <c r="Q225" s="2">
        <v>44</v>
      </c>
      <c r="R225" s="2">
        <f t="shared" si="10"/>
        <v>13.97612465714472</v>
      </c>
      <c r="S225" s="2">
        <f t="shared" si="11"/>
        <v>5.835681246702829</v>
      </c>
      <c r="T225" s="5">
        <v>2</v>
      </c>
      <c r="U225" s="5">
        <v>2</v>
      </c>
      <c r="V225" s="5">
        <v>23</v>
      </c>
      <c r="W225" s="2">
        <v>1345</v>
      </c>
      <c r="X225" s="2" t="s">
        <v>331</v>
      </c>
    </row>
    <row r="226" spans="1:24">
      <c r="A226" s="2" t="s">
        <v>326</v>
      </c>
      <c r="B226" s="2" t="s">
        <v>109</v>
      </c>
      <c r="C226" s="2" t="s">
        <v>335</v>
      </c>
      <c r="D226" s="8" t="s">
        <v>72</v>
      </c>
      <c r="E226" s="2">
        <v>6</v>
      </c>
      <c r="F226" s="2" t="s">
        <v>118</v>
      </c>
      <c r="J226" s="2" t="s">
        <v>80</v>
      </c>
      <c r="L226" s="2" t="s">
        <v>363</v>
      </c>
      <c r="M226" s="2" t="s">
        <v>336</v>
      </c>
      <c r="O226" s="2">
        <v>24.25</v>
      </c>
      <c r="P226" s="2">
        <v>17.5</v>
      </c>
      <c r="Q226" s="2">
        <v>39.25</v>
      </c>
      <c r="R226" s="2">
        <f t="shared" si="10"/>
        <v>13.594423100620542</v>
      </c>
      <c r="S226" s="2">
        <f t="shared" si="11"/>
        <v>5.1520259928716641</v>
      </c>
      <c r="T226" s="5">
        <v>2</v>
      </c>
      <c r="U226" s="5">
        <v>2</v>
      </c>
      <c r="V226" s="5">
        <v>5</v>
      </c>
      <c r="W226" s="2">
        <v>1327</v>
      </c>
      <c r="X226" s="2" t="s">
        <v>334</v>
      </c>
    </row>
    <row r="227" spans="1:24">
      <c r="A227" s="2" t="s">
        <v>326</v>
      </c>
      <c r="B227" s="2" t="s">
        <v>109</v>
      </c>
      <c r="C227" s="2" t="s">
        <v>332</v>
      </c>
      <c r="D227" s="8" t="s">
        <v>46</v>
      </c>
      <c r="E227" s="2">
        <v>6</v>
      </c>
      <c r="F227" s="2" t="s">
        <v>118</v>
      </c>
      <c r="J227" s="2" t="s">
        <v>80</v>
      </c>
      <c r="L227" s="2" t="s">
        <v>363</v>
      </c>
      <c r="O227" s="2">
        <v>28.75</v>
      </c>
      <c r="P227" s="2">
        <v>20.625</v>
      </c>
      <c r="Q227" s="2">
        <v>47.875</v>
      </c>
      <c r="R227" s="2">
        <f t="shared" si="10"/>
        <v>13.5563748102971</v>
      </c>
      <c r="S227" s="2">
        <f t="shared" si="11"/>
        <v>5.3005515829735579</v>
      </c>
      <c r="T227" s="5">
        <v>4</v>
      </c>
      <c r="U227" s="5">
        <v>1</v>
      </c>
      <c r="V227" s="5">
        <v>14</v>
      </c>
      <c r="W227" s="2">
        <v>1114</v>
      </c>
      <c r="X227" s="2" t="s">
        <v>334</v>
      </c>
    </row>
    <row r="228" spans="1:24">
      <c r="A228" s="2" t="s">
        <v>207</v>
      </c>
      <c r="B228" s="2" t="s">
        <v>109</v>
      </c>
      <c r="C228" s="2" t="s">
        <v>0</v>
      </c>
      <c r="D228" s="8" t="s">
        <v>46</v>
      </c>
      <c r="E228" s="2">
        <v>6</v>
      </c>
      <c r="F228" s="2" t="s">
        <v>118</v>
      </c>
      <c r="J228" s="2" t="s">
        <v>81</v>
      </c>
      <c r="L228" s="2" t="s">
        <v>210</v>
      </c>
      <c r="O228" s="2">
        <v>17</v>
      </c>
      <c r="P228" s="2">
        <v>11.625</v>
      </c>
      <c r="Q228" s="2">
        <v>29</v>
      </c>
      <c r="R228" s="2">
        <f t="shared" si="10"/>
        <v>12.890340423749189</v>
      </c>
      <c r="S228" s="2">
        <f t="shared" si="11"/>
        <v>5.4299921760764294</v>
      </c>
      <c r="X228" s="2" t="s">
        <v>333</v>
      </c>
    </row>
    <row r="229" spans="1:24">
      <c r="A229" s="2" t="s">
        <v>323</v>
      </c>
      <c r="B229" s="2" t="s">
        <v>109</v>
      </c>
      <c r="C229" s="2" t="s">
        <v>324</v>
      </c>
      <c r="D229" s="8" t="s">
        <v>72</v>
      </c>
      <c r="E229" s="2" t="s">
        <v>21</v>
      </c>
      <c r="H229" s="2" t="s">
        <v>327</v>
      </c>
      <c r="J229" s="2" t="s">
        <v>84</v>
      </c>
      <c r="K229" s="2">
        <v>1410</v>
      </c>
      <c r="L229" s="2" t="s">
        <v>280</v>
      </c>
      <c r="N229" s="2" t="s">
        <v>329</v>
      </c>
      <c r="O229" s="2">
        <v>31.25</v>
      </c>
      <c r="P229" s="2">
        <v>24</v>
      </c>
      <c r="Q229" s="2">
        <v>54.5</v>
      </c>
      <c r="R229" s="2">
        <f t="shared" si="10"/>
        <v>14.701662679432829</v>
      </c>
      <c r="S229" s="2">
        <f t="shared" si="11"/>
        <v>5.5513244150453103</v>
      </c>
      <c r="T229" s="5">
        <v>6</v>
      </c>
      <c r="U229" s="5">
        <v>1</v>
      </c>
      <c r="V229" s="5">
        <v>14</v>
      </c>
      <c r="W229" s="2">
        <v>1094</v>
      </c>
      <c r="X229" s="2" t="s">
        <v>328</v>
      </c>
    </row>
    <row r="230" spans="1:24">
      <c r="A230" s="2" t="s">
        <v>206</v>
      </c>
      <c r="B230" s="2" t="s">
        <v>109</v>
      </c>
      <c r="C230" s="2" t="s">
        <v>99</v>
      </c>
      <c r="D230" s="8" t="s">
        <v>46</v>
      </c>
      <c r="E230" s="2" t="s">
        <v>338</v>
      </c>
      <c r="F230" s="2" t="s">
        <v>118</v>
      </c>
      <c r="H230" s="2" t="s">
        <v>339</v>
      </c>
      <c r="I230" s="2" t="s">
        <v>538</v>
      </c>
      <c r="J230" s="2" t="s">
        <v>81</v>
      </c>
      <c r="L230" s="2" t="s">
        <v>210</v>
      </c>
      <c r="N230" s="2" t="s">
        <v>625</v>
      </c>
      <c r="O230" s="2">
        <v>20.375</v>
      </c>
      <c r="P230" s="2">
        <v>14.625</v>
      </c>
      <c r="Q230" s="2">
        <v>35</v>
      </c>
      <c r="R230" s="2">
        <f t="shared" si="10"/>
        <v>13.621669224355019</v>
      </c>
      <c r="S230" s="2">
        <f t="shared" si="11"/>
        <v>5.4678998853657301</v>
      </c>
      <c r="W230" s="2">
        <v>1410.5</v>
      </c>
      <c r="X230" s="2" t="s">
        <v>337</v>
      </c>
    </row>
    <row r="231" spans="1:24">
      <c r="A231" s="2" t="s">
        <v>314</v>
      </c>
      <c r="B231" s="2" t="s">
        <v>109</v>
      </c>
      <c r="C231" s="2" t="s">
        <v>44</v>
      </c>
      <c r="D231" s="8" t="s">
        <v>46</v>
      </c>
      <c r="E231" s="2">
        <v>6</v>
      </c>
      <c r="F231" s="2" t="s">
        <v>116</v>
      </c>
      <c r="H231" s="2" t="s">
        <v>315</v>
      </c>
      <c r="J231" s="2" t="s">
        <v>83</v>
      </c>
      <c r="L231" s="2" t="s">
        <v>210</v>
      </c>
      <c r="N231" s="2" t="s">
        <v>317</v>
      </c>
      <c r="O231" s="2">
        <v>13</v>
      </c>
      <c r="P231" s="2">
        <v>11</v>
      </c>
      <c r="Q231" s="2">
        <v>22.25</v>
      </c>
      <c r="R231" s="2">
        <f t="shared" si="10"/>
        <v>16.29938015085251</v>
      </c>
      <c r="S231" s="2">
        <f t="shared" si="11"/>
        <v>5.4479961289148786</v>
      </c>
      <c r="X231" s="2" t="s">
        <v>316</v>
      </c>
    </row>
    <row r="232" spans="1:24">
      <c r="A232" s="2" t="s">
        <v>205</v>
      </c>
      <c r="B232" s="2" t="s">
        <v>109</v>
      </c>
      <c r="C232" s="2" t="s">
        <v>99</v>
      </c>
      <c r="D232" s="8" t="s">
        <v>46</v>
      </c>
      <c r="E232" s="2">
        <v>6</v>
      </c>
      <c r="F232" s="2" t="s">
        <v>118</v>
      </c>
      <c r="J232" s="2" t="s">
        <v>81</v>
      </c>
      <c r="K232" s="2" t="s">
        <v>330</v>
      </c>
      <c r="L232" s="2" t="s">
        <v>280</v>
      </c>
      <c r="N232" s="2" t="s">
        <v>319</v>
      </c>
      <c r="O232" s="2">
        <v>26.31</v>
      </c>
      <c r="P232" s="2">
        <v>20.5</v>
      </c>
      <c r="Q232" s="9">
        <v>43.75</v>
      </c>
      <c r="R232" s="2">
        <f t="shared" si="10"/>
        <v>14.855571840910994</v>
      </c>
      <c r="S232" s="2">
        <f t="shared" si="11"/>
        <v>5.2930663323986478</v>
      </c>
      <c r="W232" s="2">
        <v>1402</v>
      </c>
      <c r="X232" s="2" t="s">
        <v>318</v>
      </c>
    </row>
    <row r="233" spans="1:24">
      <c r="A233" s="2" t="s">
        <v>320</v>
      </c>
      <c r="B233" s="2" t="s">
        <v>109</v>
      </c>
      <c r="C233" s="2" t="s">
        <v>16</v>
      </c>
      <c r="D233" s="8" t="s">
        <v>46</v>
      </c>
      <c r="E233" s="2">
        <v>6</v>
      </c>
      <c r="F233" s="2" t="s">
        <v>118</v>
      </c>
      <c r="J233" s="2" t="s">
        <v>90</v>
      </c>
      <c r="L233" s="2" t="s">
        <v>210</v>
      </c>
      <c r="N233" s="2" t="s">
        <v>322</v>
      </c>
      <c r="O233" s="2">
        <v>26.375</v>
      </c>
      <c r="P233" s="2">
        <v>19.75</v>
      </c>
      <c r="Q233" s="2">
        <v>45</v>
      </c>
      <c r="R233" s="2">
        <f t="shared" si="10"/>
        <v>14.262285917689709</v>
      </c>
      <c r="S233" s="2">
        <f t="shared" si="11"/>
        <v>5.4308795746997465</v>
      </c>
      <c r="T233" s="5">
        <v>3</v>
      </c>
      <c r="U233" s="5">
        <v>2</v>
      </c>
      <c r="V233" s="5">
        <v>14</v>
      </c>
      <c r="W233" s="2">
        <v>1229</v>
      </c>
      <c r="X233" s="2" t="s">
        <v>321</v>
      </c>
    </row>
    <row r="234" spans="1:24">
      <c r="A234" s="2" t="s">
        <v>108</v>
      </c>
      <c r="B234" s="2" t="s">
        <v>109</v>
      </c>
      <c r="C234" s="2">
        <v>1</v>
      </c>
      <c r="D234" s="8" t="s">
        <v>46</v>
      </c>
      <c r="E234" s="2">
        <v>6</v>
      </c>
      <c r="F234" s="2" t="s">
        <v>116</v>
      </c>
      <c r="I234" s="2" t="s">
        <v>538</v>
      </c>
      <c r="J234" s="2" t="s">
        <v>80</v>
      </c>
      <c r="K234" s="2">
        <v>1280</v>
      </c>
      <c r="L234" s="2" t="s">
        <v>210</v>
      </c>
      <c r="N234" s="2" t="s">
        <v>110</v>
      </c>
      <c r="O234" s="2">
        <v>19.75</v>
      </c>
      <c r="P234" s="2">
        <v>16.75</v>
      </c>
      <c r="Q234" s="2">
        <v>34.5</v>
      </c>
      <c r="R234" s="2">
        <f t="shared" si="10"/>
        <v>16.370699738232052</v>
      </c>
      <c r="S234" s="2">
        <f t="shared" si="11"/>
        <v>5.5603499105522927</v>
      </c>
      <c r="X234" s="2" t="s">
        <v>111</v>
      </c>
    </row>
    <row r="235" spans="1:24">
      <c r="A235" s="2" t="s">
        <v>281</v>
      </c>
      <c r="B235" s="2" t="s">
        <v>282</v>
      </c>
      <c r="C235" s="2" t="s">
        <v>186</v>
      </c>
      <c r="D235" s="8" t="s">
        <v>46</v>
      </c>
      <c r="I235" s="2" t="s">
        <v>538</v>
      </c>
      <c r="J235" s="2" t="s">
        <v>81</v>
      </c>
      <c r="L235" s="2" t="s">
        <v>210</v>
      </c>
      <c r="N235" s="2" t="s">
        <v>277</v>
      </c>
      <c r="O235" s="2">
        <v>17.25</v>
      </c>
      <c r="R235" s="2" t="e">
        <f t="shared" si="10"/>
        <v>#NUM!</v>
      </c>
      <c r="S235" s="2">
        <f t="shared" si="11"/>
        <v>0</v>
      </c>
      <c r="X235" s="2" t="s">
        <v>283</v>
      </c>
    </row>
    <row r="236" spans="1:24">
      <c r="A236" s="2" t="s">
        <v>697</v>
      </c>
      <c r="B236" s="2" t="s">
        <v>282</v>
      </c>
      <c r="C236" s="2" t="s">
        <v>16</v>
      </c>
      <c r="D236" s="8" t="s">
        <v>46</v>
      </c>
      <c r="I236" s="2" t="s">
        <v>538</v>
      </c>
      <c r="J236" s="2" t="s">
        <v>81</v>
      </c>
      <c r="K236" s="2">
        <v>1350</v>
      </c>
      <c r="L236" s="2" t="s">
        <v>210</v>
      </c>
      <c r="R236" s="2" t="e">
        <f t="shared" si="10"/>
        <v>#DIV/0!</v>
      </c>
      <c r="S236" s="2" t="e">
        <f t="shared" si="11"/>
        <v>#DIV/0!</v>
      </c>
    </row>
    <row r="237" spans="1:24">
      <c r="A237" s="2" t="s">
        <v>708</v>
      </c>
      <c r="B237" s="2" t="s">
        <v>282</v>
      </c>
      <c r="C237" s="2" t="s">
        <v>49</v>
      </c>
      <c r="D237" s="8" t="s">
        <v>46</v>
      </c>
      <c r="I237" s="2" t="s">
        <v>538</v>
      </c>
      <c r="J237" s="2" t="s">
        <v>80</v>
      </c>
      <c r="K237" s="2">
        <v>1280</v>
      </c>
      <c r="L237" s="2" t="s">
        <v>94</v>
      </c>
      <c r="R237" s="2" t="e">
        <f t="shared" si="10"/>
        <v>#DIV/0!</v>
      </c>
      <c r="S237" s="2" t="e">
        <f t="shared" si="11"/>
        <v>#DIV/0!</v>
      </c>
    </row>
    <row r="238" spans="1:24">
      <c r="A238" s="2" t="s">
        <v>566</v>
      </c>
      <c r="B238" s="2" t="s">
        <v>273</v>
      </c>
      <c r="C238" s="2" t="s">
        <v>49</v>
      </c>
      <c r="D238" s="8" t="s">
        <v>46</v>
      </c>
      <c r="E238" s="2">
        <v>6</v>
      </c>
      <c r="J238" s="2" t="s">
        <v>80</v>
      </c>
      <c r="L238" s="2" t="s">
        <v>280</v>
      </c>
      <c r="O238" s="2">
        <v>21.375</v>
      </c>
      <c r="R238" s="2" t="e">
        <f t="shared" si="10"/>
        <v>#NUM!</v>
      </c>
      <c r="S238" s="2">
        <f t="shared" si="11"/>
        <v>0</v>
      </c>
      <c r="X238" s="2" t="s">
        <v>567</v>
      </c>
    </row>
    <row r="239" spans="1:24">
      <c r="A239" s="2" t="s">
        <v>354</v>
      </c>
      <c r="B239" s="2" t="s">
        <v>273</v>
      </c>
      <c r="C239" s="2" t="s">
        <v>301</v>
      </c>
      <c r="D239" s="8" t="s">
        <v>46</v>
      </c>
      <c r="E239" s="2" t="s">
        <v>364</v>
      </c>
      <c r="J239" s="2" t="s">
        <v>80</v>
      </c>
      <c r="O239" s="2">
        <v>11.75</v>
      </c>
      <c r="R239" s="2" t="e">
        <f t="shared" si="10"/>
        <v>#NUM!</v>
      </c>
      <c r="S239" s="2">
        <f t="shared" si="11"/>
        <v>0</v>
      </c>
      <c r="X239" s="2" t="s">
        <v>365</v>
      </c>
    </row>
    <row r="240" spans="1:24">
      <c r="A240" s="2" t="s">
        <v>300</v>
      </c>
      <c r="B240" s="2" t="s">
        <v>273</v>
      </c>
      <c r="C240" s="2" t="s">
        <v>301</v>
      </c>
      <c r="D240" s="8" t="s">
        <v>46</v>
      </c>
      <c r="I240" s="2" t="s">
        <v>541</v>
      </c>
      <c r="J240" s="2" t="s">
        <v>80</v>
      </c>
      <c r="L240" s="2" t="s">
        <v>94</v>
      </c>
      <c r="N240" s="2" t="s">
        <v>287</v>
      </c>
      <c r="O240" s="2">
        <v>15</v>
      </c>
      <c r="R240" s="2" t="e">
        <f t="shared" si="10"/>
        <v>#NUM!</v>
      </c>
      <c r="S240" s="2">
        <f t="shared" si="11"/>
        <v>0</v>
      </c>
      <c r="X240" s="2" t="s">
        <v>630</v>
      </c>
    </row>
    <row r="241" spans="1:24">
      <c r="A241" s="2" t="s">
        <v>707</v>
      </c>
      <c r="B241" s="2" t="s">
        <v>273</v>
      </c>
      <c r="C241" s="2" t="s">
        <v>274</v>
      </c>
      <c r="D241" s="8" t="s">
        <v>46</v>
      </c>
      <c r="H241" s="2" t="s">
        <v>275</v>
      </c>
      <c r="I241" s="2" t="s">
        <v>538</v>
      </c>
      <c r="N241" s="2" t="s">
        <v>276</v>
      </c>
      <c r="R241" s="2" t="e">
        <f t="shared" si="10"/>
        <v>#DIV/0!</v>
      </c>
      <c r="S241" s="2" t="e">
        <f t="shared" si="11"/>
        <v>#DIV/0!</v>
      </c>
    </row>
    <row r="242" spans="1:24">
      <c r="A242" s="2" t="s">
        <v>302</v>
      </c>
      <c r="B242" s="2" t="s">
        <v>273</v>
      </c>
      <c r="C242" s="2" t="s">
        <v>0</v>
      </c>
      <c r="D242" s="8" t="s">
        <v>46</v>
      </c>
      <c r="E242" s="2">
        <v>6</v>
      </c>
      <c r="I242" s="2" t="s">
        <v>538</v>
      </c>
      <c r="J242" s="2" t="s">
        <v>81</v>
      </c>
      <c r="K242" s="2" t="s">
        <v>330</v>
      </c>
      <c r="L242" s="2" t="s">
        <v>363</v>
      </c>
      <c r="N242" s="2" t="s">
        <v>361</v>
      </c>
      <c r="O242" s="2">
        <v>18.25</v>
      </c>
      <c r="R242" s="2" t="e">
        <f t="shared" si="10"/>
        <v>#NUM!</v>
      </c>
      <c r="S242" s="2">
        <f t="shared" si="11"/>
        <v>0</v>
      </c>
      <c r="X242" s="2" t="s">
        <v>362</v>
      </c>
    </row>
    <row r="243" spans="1:24">
      <c r="A243" s="2" t="s">
        <v>642</v>
      </c>
      <c r="B243" s="2" t="s">
        <v>273</v>
      </c>
      <c r="C243" s="2" t="s">
        <v>16</v>
      </c>
      <c r="D243" s="8" t="s">
        <v>46</v>
      </c>
      <c r="I243" s="2" t="s">
        <v>541</v>
      </c>
      <c r="J243" s="2" t="s">
        <v>85</v>
      </c>
      <c r="L243" s="2" t="s">
        <v>342</v>
      </c>
      <c r="O243" s="2">
        <v>25</v>
      </c>
      <c r="R243" s="2" t="e">
        <f t="shared" si="10"/>
        <v>#NUM!</v>
      </c>
      <c r="S243" s="2">
        <f t="shared" si="11"/>
        <v>0</v>
      </c>
      <c r="X243" s="2" t="s">
        <v>590</v>
      </c>
    </row>
    <row r="244" spans="1:24">
      <c r="A244" s="2" t="s">
        <v>349</v>
      </c>
      <c r="B244" s="2" t="s">
        <v>273</v>
      </c>
      <c r="C244" s="2" t="s">
        <v>44</v>
      </c>
      <c r="D244" s="8" t="s">
        <v>72</v>
      </c>
      <c r="E244" s="2">
        <v>6</v>
      </c>
      <c r="I244" s="2" t="s">
        <v>538</v>
      </c>
      <c r="J244" s="2" t="s">
        <v>80</v>
      </c>
      <c r="L244" s="2" t="s">
        <v>94</v>
      </c>
      <c r="N244" s="2" t="s">
        <v>355</v>
      </c>
      <c r="O244" s="2">
        <v>17.75</v>
      </c>
      <c r="R244" s="2" t="e">
        <f t="shared" si="10"/>
        <v>#NUM!</v>
      </c>
      <c r="S244" s="2">
        <f t="shared" si="11"/>
        <v>0</v>
      </c>
      <c r="X244" s="2" t="s">
        <v>353</v>
      </c>
    </row>
    <row r="245" spans="1:24">
      <c r="A245" s="2" t="s">
        <v>666</v>
      </c>
      <c r="B245" s="2" t="s">
        <v>273</v>
      </c>
      <c r="C245" s="2" t="s">
        <v>44</v>
      </c>
      <c r="D245" s="8" t="s">
        <v>46</v>
      </c>
      <c r="I245" s="2" t="s">
        <v>538</v>
      </c>
      <c r="J245" s="2" t="s">
        <v>80</v>
      </c>
      <c r="K245" s="2">
        <v>1275</v>
      </c>
      <c r="L245" s="2" t="s">
        <v>342</v>
      </c>
      <c r="O245" s="2">
        <v>16.940000000000001</v>
      </c>
      <c r="R245" s="2" t="e">
        <f t="shared" si="10"/>
        <v>#NUM!</v>
      </c>
      <c r="S245" s="2">
        <f t="shared" si="11"/>
        <v>0</v>
      </c>
      <c r="X245" s="2" t="s">
        <v>667</v>
      </c>
    </row>
    <row r="246" spans="1:24">
      <c r="A246" s="2" t="s">
        <v>303</v>
      </c>
      <c r="B246" s="2" t="s">
        <v>273</v>
      </c>
      <c r="C246" s="2" t="s">
        <v>49</v>
      </c>
      <c r="D246" s="8" t="s">
        <v>46</v>
      </c>
      <c r="E246" s="2">
        <v>6</v>
      </c>
      <c r="H246" s="2" t="s">
        <v>356</v>
      </c>
      <c r="I246" s="2" t="s">
        <v>541</v>
      </c>
      <c r="J246" s="2" t="s">
        <v>80</v>
      </c>
      <c r="L246" s="2" t="s">
        <v>94</v>
      </c>
      <c r="N246" s="2" t="s">
        <v>358</v>
      </c>
      <c r="O246" s="2">
        <v>16.375</v>
      </c>
      <c r="P246" s="2">
        <v>13.875</v>
      </c>
      <c r="Q246" s="2">
        <v>26.5</v>
      </c>
      <c r="R246" s="2">
        <f t="shared" si="10"/>
        <v>16.238100947631601</v>
      </c>
      <c r="S246" s="2">
        <f t="shared" si="11"/>
        <v>5.1512744939666888</v>
      </c>
      <c r="T246" s="5">
        <v>0</v>
      </c>
      <c r="U246" s="5">
        <v>3</v>
      </c>
      <c r="V246" s="5">
        <v>21</v>
      </c>
      <c r="W246" s="2" t="s">
        <v>360</v>
      </c>
      <c r="X246" s="2" t="s">
        <v>667</v>
      </c>
    </row>
    <row r="247" spans="1:24">
      <c r="A247" s="2" t="s">
        <v>97</v>
      </c>
      <c r="B247" s="2" t="s">
        <v>98</v>
      </c>
      <c r="C247" s="2" t="s">
        <v>99</v>
      </c>
      <c r="D247" s="8" t="s">
        <v>46</v>
      </c>
      <c r="E247" s="2" t="s">
        <v>187</v>
      </c>
      <c r="J247" s="2" t="s">
        <v>80</v>
      </c>
      <c r="K247" s="2" t="s">
        <v>279</v>
      </c>
      <c r="L247" s="2" t="s">
        <v>94</v>
      </c>
      <c r="N247" s="2" t="s">
        <v>376</v>
      </c>
      <c r="O247" s="2">
        <v>21.5</v>
      </c>
      <c r="P247" s="2">
        <v>16.5</v>
      </c>
      <c r="Q247" s="2">
        <v>36.25</v>
      </c>
      <c r="R247" s="2">
        <f t="shared" si="10"/>
        <v>14.632865408806632</v>
      </c>
      <c r="S247" s="2">
        <f t="shared" si="11"/>
        <v>5.3668527321685637</v>
      </c>
      <c r="X247" s="2" t="s">
        <v>101</v>
      </c>
    </row>
    <row r="248" spans="1:24">
      <c r="A248" s="2" t="s">
        <v>350</v>
      </c>
      <c r="B248" s="2" t="s">
        <v>98</v>
      </c>
      <c r="C248" s="2" t="s">
        <v>99</v>
      </c>
      <c r="D248" s="8" t="s">
        <v>72</v>
      </c>
      <c r="E248" s="2">
        <v>6</v>
      </c>
      <c r="F248" s="2" t="s">
        <v>116</v>
      </c>
      <c r="H248" s="2" t="s">
        <v>759</v>
      </c>
      <c r="J248" s="2" t="s">
        <v>80</v>
      </c>
      <c r="L248" s="2" t="s">
        <v>94</v>
      </c>
      <c r="N248" s="2" t="s">
        <v>369</v>
      </c>
      <c r="O248" s="2">
        <v>22.125</v>
      </c>
      <c r="P248" s="2">
        <v>16.25</v>
      </c>
      <c r="Q248" s="2">
        <v>38</v>
      </c>
      <c r="R248" s="2">
        <f t="shared" si="10"/>
        <v>13.972350891489773</v>
      </c>
      <c r="S248" s="2">
        <f t="shared" si="11"/>
        <v>5.4670172542300772</v>
      </c>
      <c r="X248" s="2" t="s">
        <v>370</v>
      </c>
    </row>
    <row r="249" spans="1:24">
      <c r="A249" s="2" t="s">
        <v>350</v>
      </c>
      <c r="B249" s="2" t="s">
        <v>98</v>
      </c>
      <c r="C249" s="2" t="s">
        <v>151</v>
      </c>
      <c r="D249" s="8" t="s">
        <v>46</v>
      </c>
      <c r="E249" s="2">
        <v>6</v>
      </c>
      <c r="F249" s="2" t="s">
        <v>118</v>
      </c>
      <c r="J249" s="2" t="s">
        <v>357</v>
      </c>
      <c r="K249" s="2">
        <v>1200</v>
      </c>
      <c r="L249" s="2" t="s">
        <v>94</v>
      </c>
      <c r="N249" s="2" t="s">
        <v>366</v>
      </c>
      <c r="O249" s="2">
        <v>23.75</v>
      </c>
      <c r="P249" s="2">
        <v>18</v>
      </c>
      <c r="Q249" s="2">
        <v>42.75</v>
      </c>
      <c r="R249" s="2">
        <f t="shared" si="10"/>
        <v>14.543908291076121</v>
      </c>
      <c r="S249" s="2">
        <f t="shared" si="11"/>
        <v>5.7295779513082321</v>
      </c>
      <c r="X249" s="2" t="s">
        <v>370</v>
      </c>
    </row>
    <row r="250" spans="1:24">
      <c r="A250" s="2" t="s">
        <v>190</v>
      </c>
      <c r="B250" s="2" t="s">
        <v>98</v>
      </c>
      <c r="C250" s="2" t="s">
        <v>136</v>
      </c>
      <c r="D250" s="8" t="s">
        <v>46</v>
      </c>
      <c r="E250" s="2" t="s">
        <v>371</v>
      </c>
      <c r="F250" s="2" t="s">
        <v>118</v>
      </c>
      <c r="J250" s="2" t="s">
        <v>81</v>
      </c>
      <c r="K250" s="2">
        <v>1320</v>
      </c>
      <c r="L250" s="2" t="s">
        <v>100</v>
      </c>
      <c r="N250" s="2" t="s">
        <v>374</v>
      </c>
      <c r="O250" s="2">
        <v>19.375</v>
      </c>
      <c r="P250" s="2">
        <v>14</v>
      </c>
      <c r="Q250" s="2">
        <v>31</v>
      </c>
      <c r="R250" s="2">
        <f t="shared" si="10"/>
        <v>13.593014973546419</v>
      </c>
      <c r="S250" s="2">
        <f t="shared" si="11"/>
        <v>5.0929581789406511</v>
      </c>
      <c r="W250" s="2">
        <v>1643</v>
      </c>
      <c r="X250" s="2" t="s">
        <v>210</v>
      </c>
    </row>
    <row r="251" spans="1:24">
      <c r="A251" s="2" t="s">
        <v>190</v>
      </c>
      <c r="B251" s="2" t="s">
        <v>98</v>
      </c>
      <c r="C251" s="2" t="s">
        <v>186</v>
      </c>
      <c r="D251" s="8" t="s">
        <v>46</v>
      </c>
      <c r="E251" s="2" t="s">
        <v>187</v>
      </c>
      <c r="F251" s="2" t="s">
        <v>116</v>
      </c>
      <c r="H251" s="2" t="s">
        <v>373</v>
      </c>
      <c r="J251" s="2" t="s">
        <v>81</v>
      </c>
      <c r="K251" s="2">
        <v>1320</v>
      </c>
      <c r="L251" s="2" t="s">
        <v>210</v>
      </c>
      <c r="N251" s="2" t="s">
        <v>375</v>
      </c>
      <c r="O251" s="2">
        <v>17.5</v>
      </c>
      <c r="P251" s="2">
        <v>14.5</v>
      </c>
      <c r="Q251" s="2">
        <v>26</v>
      </c>
      <c r="R251" s="2">
        <f t="shared" si="10"/>
        <v>15.710845091236367</v>
      </c>
      <c r="S251" s="2">
        <f t="shared" si="11"/>
        <v>4.7291754518734619</v>
      </c>
      <c r="W251" s="2">
        <v>1817</v>
      </c>
      <c r="X251" s="2" t="s">
        <v>210</v>
      </c>
    </row>
    <row r="252" spans="1:24">
      <c r="A252" s="2" t="s">
        <v>377</v>
      </c>
      <c r="B252" s="2" t="s">
        <v>98</v>
      </c>
      <c r="C252" s="2" t="s">
        <v>39</v>
      </c>
      <c r="D252" s="8" t="s">
        <v>46</v>
      </c>
      <c r="E252" s="2">
        <v>6</v>
      </c>
      <c r="F252" s="2" t="s">
        <v>118</v>
      </c>
      <c r="J252" s="2" t="s">
        <v>84</v>
      </c>
      <c r="L252" s="2" t="s">
        <v>210</v>
      </c>
      <c r="N252" s="2" t="s">
        <v>379</v>
      </c>
      <c r="O252" s="2">
        <v>20.5</v>
      </c>
      <c r="R252" s="2" t="e">
        <f t="shared" si="10"/>
        <v>#NUM!</v>
      </c>
      <c r="S252" s="2">
        <f t="shared" si="11"/>
        <v>0</v>
      </c>
      <c r="X252" s="2" t="s">
        <v>378</v>
      </c>
    </row>
    <row r="253" spans="1:24">
      <c r="A253" s="2" t="s">
        <v>102</v>
      </c>
      <c r="B253" s="2" t="s">
        <v>98</v>
      </c>
      <c r="C253" s="2" t="s">
        <v>103</v>
      </c>
      <c r="D253" s="8" t="s">
        <v>46</v>
      </c>
      <c r="E253" s="2">
        <v>6</v>
      </c>
      <c r="F253" s="2" t="s">
        <v>112</v>
      </c>
      <c r="I253" s="2" t="s">
        <v>544</v>
      </c>
      <c r="J253" s="2" t="s">
        <v>372</v>
      </c>
      <c r="K253" s="2">
        <v>1600</v>
      </c>
      <c r="L253" s="2" t="s">
        <v>100</v>
      </c>
      <c r="N253" s="2" t="s">
        <v>105</v>
      </c>
      <c r="O253" s="2">
        <v>20.5</v>
      </c>
      <c r="P253" s="2">
        <v>17.25</v>
      </c>
      <c r="Q253" s="2">
        <v>35.5</v>
      </c>
      <c r="R253" s="2">
        <f t="shared" si="10"/>
        <v>16.219860752940974</v>
      </c>
      <c r="S253" s="2">
        <f t="shared" si="11"/>
        <v>5.5121955900119852</v>
      </c>
      <c r="X253" s="2" t="s">
        <v>107</v>
      </c>
    </row>
    <row r="254" spans="1:24">
      <c r="A254" s="2" t="s">
        <v>694</v>
      </c>
      <c r="B254" s="2" t="s">
        <v>18</v>
      </c>
      <c r="C254" s="2" t="s">
        <v>695</v>
      </c>
      <c r="D254" s="8" t="s">
        <v>46</v>
      </c>
      <c r="E254" s="2" t="s">
        <v>21</v>
      </c>
      <c r="I254" s="2" t="s">
        <v>538</v>
      </c>
      <c r="J254" s="2" t="s">
        <v>80</v>
      </c>
      <c r="K254" s="2">
        <v>1275</v>
      </c>
      <c r="L254" s="2" t="s">
        <v>100</v>
      </c>
      <c r="N254" s="2" t="s">
        <v>779</v>
      </c>
      <c r="O254" s="2">
        <v>18</v>
      </c>
      <c r="P254" s="2">
        <v>18</v>
      </c>
      <c r="Q254" s="2">
        <v>34.5</v>
      </c>
      <c r="R254" s="2">
        <f t="shared" si="10"/>
        <v>19.616251606814291</v>
      </c>
      <c r="S254" s="2">
        <f t="shared" si="11"/>
        <v>6.1009394851893211</v>
      </c>
      <c r="X254" s="2" t="s">
        <v>696</v>
      </c>
    </row>
    <row r="255" spans="1:24">
      <c r="A255" s="2" t="s">
        <v>135</v>
      </c>
      <c r="B255" s="2" t="s">
        <v>18</v>
      </c>
      <c r="C255" s="2" t="s">
        <v>136</v>
      </c>
      <c r="D255" s="8"/>
      <c r="J255" s="2" t="s">
        <v>90</v>
      </c>
      <c r="K255" s="2">
        <v>1550</v>
      </c>
      <c r="L255" s="2" t="s">
        <v>342</v>
      </c>
      <c r="N255" s="2" t="s">
        <v>134</v>
      </c>
      <c r="R255" s="2" t="e">
        <f t="shared" si="10"/>
        <v>#DIV/0!</v>
      </c>
      <c r="S255" s="2" t="e">
        <f t="shared" si="11"/>
        <v>#DIV/0!</v>
      </c>
    </row>
    <row r="256" spans="1:24">
      <c r="A256" s="2" t="s">
        <v>135</v>
      </c>
      <c r="B256" s="2" t="s">
        <v>18</v>
      </c>
      <c r="C256" s="2" t="s">
        <v>186</v>
      </c>
      <c r="D256" s="8"/>
      <c r="J256" s="2" t="s">
        <v>85</v>
      </c>
      <c r="K256" s="2">
        <v>1150</v>
      </c>
      <c r="L256" s="2" t="s">
        <v>104</v>
      </c>
      <c r="N256" s="2" t="s">
        <v>134</v>
      </c>
      <c r="R256" s="2" t="e">
        <f t="shared" si="10"/>
        <v>#DIV/0!</v>
      </c>
      <c r="S256" s="2" t="e">
        <f t="shared" si="11"/>
        <v>#DIV/0!</v>
      </c>
    </row>
    <row r="257" spans="1:24">
      <c r="A257" s="2" t="s">
        <v>250</v>
      </c>
      <c r="B257" s="2" t="s">
        <v>70</v>
      </c>
      <c r="C257" s="2" t="s">
        <v>44</v>
      </c>
      <c r="D257" s="8" t="s">
        <v>46</v>
      </c>
      <c r="F257" s="2" t="s">
        <v>116</v>
      </c>
      <c r="H257" s="2" t="s">
        <v>775</v>
      </c>
      <c r="I257" s="2" t="s">
        <v>538</v>
      </c>
      <c r="J257" s="2" t="s">
        <v>80</v>
      </c>
      <c r="L257" s="2" t="s">
        <v>94</v>
      </c>
      <c r="N257" s="2" t="s">
        <v>249</v>
      </c>
      <c r="O257" s="2">
        <v>21</v>
      </c>
      <c r="R257" s="2" t="e">
        <f t="shared" si="10"/>
        <v>#NUM!</v>
      </c>
      <c r="S257" s="2">
        <f t="shared" si="11"/>
        <v>0</v>
      </c>
      <c r="X257" s="2" t="s">
        <v>699</v>
      </c>
    </row>
    <row r="258" spans="1:24">
      <c r="A258" s="2" t="s">
        <v>38</v>
      </c>
      <c r="B258" s="2" t="s">
        <v>70</v>
      </c>
      <c r="C258" s="2" t="s">
        <v>39</v>
      </c>
      <c r="D258" s="8" t="s">
        <v>72</v>
      </c>
      <c r="E258" s="2" t="s">
        <v>758</v>
      </c>
      <c r="H258" s="2" t="s">
        <v>760</v>
      </c>
      <c r="M258" s="2" t="s">
        <v>41</v>
      </c>
      <c r="O258" s="2">
        <v>16.5</v>
      </c>
      <c r="P258" s="2">
        <v>13.875</v>
      </c>
      <c r="Q258" s="2">
        <v>28</v>
      </c>
      <c r="R258" s="2">
        <f t="shared" si="10"/>
        <v>16.177334832991097</v>
      </c>
      <c r="S258" s="2">
        <f t="shared" si="11"/>
        <v>5.4016223109976602</v>
      </c>
      <c r="W258" s="2" t="s">
        <v>757</v>
      </c>
      <c r="X258" s="2" t="s">
        <v>756</v>
      </c>
    </row>
    <row r="259" spans="1:24">
      <c r="A259" s="2" t="s">
        <v>121</v>
      </c>
      <c r="B259" s="2" t="s">
        <v>70</v>
      </c>
      <c r="C259" s="2" t="s">
        <v>16</v>
      </c>
      <c r="D259" s="8" t="s">
        <v>802</v>
      </c>
      <c r="E259" s="2">
        <v>5</v>
      </c>
      <c r="F259" s="2" t="s">
        <v>116</v>
      </c>
      <c r="G259" s="2">
        <v>7</v>
      </c>
      <c r="I259" s="2" t="s">
        <v>605</v>
      </c>
      <c r="N259" s="2" t="s">
        <v>801</v>
      </c>
      <c r="O259" s="2">
        <v>16.375</v>
      </c>
      <c r="P259" s="2">
        <v>13.75</v>
      </c>
      <c r="Q259" s="2">
        <v>27.875</v>
      </c>
      <c r="R259" s="2">
        <f t="shared" si="10"/>
        <v>16.156894256969974</v>
      </c>
      <c r="S259" s="2">
        <f t="shared" si="11"/>
        <v>5.4185576045026957</v>
      </c>
      <c r="T259" s="5">
        <v>0</v>
      </c>
      <c r="U259" s="5">
        <v>3</v>
      </c>
      <c r="V259" s="5">
        <v>10</v>
      </c>
      <c r="W259" s="2" t="s">
        <v>388</v>
      </c>
      <c r="X259" s="2" t="s">
        <v>387</v>
      </c>
    </row>
    <row r="260" spans="1:24">
      <c r="A260" s="2" t="s">
        <v>121</v>
      </c>
      <c r="B260" s="2" t="s">
        <v>70</v>
      </c>
      <c r="C260" s="2" t="s">
        <v>39</v>
      </c>
      <c r="D260" s="8" t="s">
        <v>46</v>
      </c>
      <c r="E260" s="2">
        <v>6</v>
      </c>
      <c r="F260" s="2" t="s">
        <v>116</v>
      </c>
      <c r="I260" s="2" t="s">
        <v>605</v>
      </c>
      <c r="J260" s="2" t="s">
        <v>80</v>
      </c>
      <c r="L260" s="2" t="s">
        <v>698</v>
      </c>
      <c r="O260" s="2">
        <v>18</v>
      </c>
      <c r="P260" s="2">
        <v>15.31</v>
      </c>
      <c r="Q260" s="2">
        <v>31</v>
      </c>
      <c r="R260" s="2">
        <f t="shared" si="10"/>
        <v>16.400171027232506</v>
      </c>
      <c r="S260" s="2">
        <f t="shared" si="11"/>
        <v>5.4820035953875061</v>
      </c>
      <c r="T260" s="5">
        <v>1</v>
      </c>
      <c r="U260" s="5">
        <v>0</v>
      </c>
      <c r="V260" s="5">
        <v>3</v>
      </c>
      <c r="W260" s="2" t="s">
        <v>389</v>
      </c>
      <c r="X260" s="2" t="s">
        <v>387</v>
      </c>
    </row>
    <row r="261" spans="1:24">
      <c r="A261" s="2" t="s">
        <v>40</v>
      </c>
      <c r="B261" s="2" t="s">
        <v>70</v>
      </c>
      <c r="C261" s="2" t="s">
        <v>16</v>
      </c>
      <c r="D261" s="8" t="s">
        <v>72</v>
      </c>
      <c r="E261" s="2">
        <v>3</v>
      </c>
      <c r="J261" s="2" t="s">
        <v>81</v>
      </c>
      <c r="K261" s="2">
        <v>1330</v>
      </c>
      <c r="M261" s="2" t="s">
        <v>41</v>
      </c>
      <c r="O261" s="2">
        <v>18.125</v>
      </c>
      <c r="P261" s="2">
        <v>13.75</v>
      </c>
      <c r="Q261" s="2">
        <v>31.5</v>
      </c>
      <c r="R261" s="2">
        <f t="shared" si="10"/>
        <v>14.499626636103068</v>
      </c>
      <c r="S261" s="2">
        <f t="shared" si="11"/>
        <v>5.5320062978148448</v>
      </c>
      <c r="T261" s="5">
        <v>1</v>
      </c>
      <c r="U261" s="5">
        <v>2</v>
      </c>
      <c r="V261" s="5">
        <v>1</v>
      </c>
      <c r="X261" s="2" t="s">
        <v>773</v>
      </c>
    </row>
    <row r="262" spans="1:24">
      <c r="A262" s="2" t="s">
        <v>17</v>
      </c>
      <c r="B262" s="2" t="s">
        <v>240</v>
      </c>
      <c r="C262" s="2" t="s">
        <v>16</v>
      </c>
      <c r="D262" s="8" t="s">
        <v>46</v>
      </c>
      <c r="E262" s="2" t="s">
        <v>187</v>
      </c>
      <c r="J262" s="2" t="s">
        <v>80</v>
      </c>
      <c r="K262" s="2">
        <v>1254</v>
      </c>
      <c r="L262" s="2" t="s">
        <v>142</v>
      </c>
      <c r="O262" s="2">
        <v>20.875</v>
      </c>
      <c r="P262" s="2">
        <v>16.875</v>
      </c>
      <c r="Q262" s="2">
        <v>41</v>
      </c>
      <c r="R262" s="2">
        <f t="shared" si="10"/>
        <v>15.727194257508717</v>
      </c>
      <c r="S262" s="2">
        <f t="shared" si="11"/>
        <v>6.2518348903163679</v>
      </c>
      <c r="X262" s="2" t="s">
        <v>45</v>
      </c>
    </row>
    <row r="263" spans="1:24">
      <c r="A263" s="2" t="s">
        <v>264</v>
      </c>
      <c r="B263" s="2" t="s">
        <v>240</v>
      </c>
      <c r="C263" s="2" t="s">
        <v>16</v>
      </c>
      <c r="D263" s="8" t="s">
        <v>46</v>
      </c>
      <c r="F263" s="2" t="s">
        <v>116</v>
      </c>
      <c r="G263" s="2" t="s">
        <v>265</v>
      </c>
      <c r="H263" s="2" t="s">
        <v>763</v>
      </c>
      <c r="I263" s="2" t="s">
        <v>538</v>
      </c>
      <c r="J263" s="2" t="s">
        <v>80</v>
      </c>
      <c r="K263" s="2">
        <v>1254</v>
      </c>
      <c r="L263" s="2" t="s">
        <v>142</v>
      </c>
      <c r="N263" s="2" t="s">
        <v>266</v>
      </c>
      <c r="O263" s="2">
        <v>22.56</v>
      </c>
      <c r="R263" s="2" t="e">
        <f t="shared" si="10"/>
        <v>#NUM!</v>
      </c>
      <c r="S263" s="2">
        <f t="shared" si="11"/>
        <v>0</v>
      </c>
      <c r="X263" s="2" t="s">
        <v>693</v>
      </c>
    </row>
    <row r="264" spans="1:24">
      <c r="A264" s="2" t="s">
        <v>241</v>
      </c>
      <c r="B264" s="2" t="s">
        <v>240</v>
      </c>
      <c r="C264" s="2" t="s">
        <v>16</v>
      </c>
      <c r="D264" s="8" t="s">
        <v>46</v>
      </c>
      <c r="E264" s="2" t="s">
        <v>187</v>
      </c>
      <c r="F264" s="2" t="s">
        <v>116</v>
      </c>
      <c r="H264" s="2" t="s">
        <v>774</v>
      </c>
      <c r="J264" s="2" t="s">
        <v>81</v>
      </c>
      <c r="K264" s="2">
        <v>1330</v>
      </c>
      <c r="O264" s="2">
        <v>13.93</v>
      </c>
      <c r="P264" s="2">
        <v>11</v>
      </c>
      <c r="Q264" s="2">
        <v>24.5</v>
      </c>
      <c r="R264" s="2">
        <f t="shared" si="10"/>
        <v>15.167493469364734</v>
      </c>
      <c r="S264" s="2">
        <f t="shared" si="11"/>
        <v>5.5984150836345101</v>
      </c>
      <c r="X264" s="2" t="s">
        <v>710</v>
      </c>
    </row>
    <row r="265" spans="1:24">
      <c r="A265" s="2" t="s">
        <v>241</v>
      </c>
      <c r="B265" s="2" t="s">
        <v>240</v>
      </c>
      <c r="C265" s="2" t="s">
        <v>39</v>
      </c>
      <c r="D265" s="8" t="s">
        <v>46</v>
      </c>
      <c r="E265" s="2" t="s">
        <v>188</v>
      </c>
      <c r="F265" s="2" t="s">
        <v>116</v>
      </c>
      <c r="H265" s="2" t="s">
        <v>774</v>
      </c>
      <c r="J265" s="2" t="s">
        <v>87</v>
      </c>
      <c r="K265" s="2">
        <v>1300</v>
      </c>
      <c r="L265" s="2" t="s">
        <v>221</v>
      </c>
      <c r="O265" s="2">
        <v>14.43</v>
      </c>
      <c r="P265" s="2">
        <v>11.5</v>
      </c>
      <c r="Q265" s="2">
        <v>25.125</v>
      </c>
      <c r="R265" s="2">
        <f t="shared" si="10"/>
        <v>15.302977527904591</v>
      </c>
      <c r="S265" s="2">
        <f t="shared" si="11"/>
        <v>5.5422979143227593</v>
      </c>
      <c r="X265" s="2" t="s">
        <v>710</v>
      </c>
    </row>
    <row r="266" spans="1:24">
      <c r="A266" s="2" t="s">
        <v>704</v>
      </c>
      <c r="B266" s="2" t="s">
        <v>240</v>
      </c>
      <c r="C266" s="2" t="s">
        <v>16</v>
      </c>
      <c r="D266" s="8" t="s">
        <v>72</v>
      </c>
      <c r="E266" s="2">
        <v>6</v>
      </c>
      <c r="F266" s="2" t="s">
        <v>116</v>
      </c>
      <c r="G266" s="2">
        <v>30</v>
      </c>
      <c r="I266" s="2" t="s">
        <v>538</v>
      </c>
      <c r="J266" s="2" t="s">
        <v>80</v>
      </c>
      <c r="L266" s="2" t="s">
        <v>221</v>
      </c>
      <c r="O266" s="2">
        <v>18.309999999999999</v>
      </c>
      <c r="P266" s="2">
        <v>14.125</v>
      </c>
      <c r="Q266" s="2">
        <v>30.875</v>
      </c>
      <c r="R266" s="2">
        <f t="shared" si="10"/>
        <v>14.716833790624914</v>
      </c>
      <c r="S266" s="2">
        <f t="shared" si="11"/>
        <v>5.3674591676267278</v>
      </c>
      <c r="X266" s="2" t="s">
        <v>705</v>
      </c>
    </row>
    <row r="267" spans="1:24">
      <c r="A267" s="2" t="s">
        <v>706</v>
      </c>
      <c r="B267" s="2" t="s">
        <v>240</v>
      </c>
      <c r="C267" s="2" t="s">
        <v>44</v>
      </c>
      <c r="D267" s="8" t="s">
        <v>46</v>
      </c>
      <c r="E267" s="2">
        <v>4</v>
      </c>
      <c r="F267" s="2" t="s">
        <v>113</v>
      </c>
      <c r="I267" s="2" t="s">
        <v>538</v>
      </c>
      <c r="K267" s="2">
        <v>1350</v>
      </c>
      <c r="L267" s="2" t="s">
        <v>221</v>
      </c>
      <c r="O267" s="2">
        <v>14.75</v>
      </c>
      <c r="R267" s="2" t="e">
        <f t="shared" ref="R267:R330" si="12">((2*10)/O267)*SQRT((P267^2)-(((O267/2)-(Q267/(2*PI())))^2))</f>
        <v>#NUM!</v>
      </c>
      <c r="S267" s="2">
        <f t="shared" ref="S267:S330" si="13">(10*Q267)/(O267*PI())</f>
        <v>0</v>
      </c>
      <c r="X267" s="2" t="s">
        <v>696</v>
      </c>
    </row>
    <row r="268" spans="1:24">
      <c r="A268" s="2" t="s">
        <v>158</v>
      </c>
      <c r="B268" s="2" t="s">
        <v>240</v>
      </c>
      <c r="C268" s="2">
        <v>1</v>
      </c>
      <c r="D268" s="8" t="s">
        <v>72</v>
      </c>
      <c r="E268" s="2" t="s">
        <v>434</v>
      </c>
      <c r="F268" s="2" t="s">
        <v>113</v>
      </c>
      <c r="H268" s="2" t="s">
        <v>640</v>
      </c>
      <c r="I268" s="2" t="s">
        <v>561</v>
      </c>
      <c r="K268" s="2">
        <v>1350</v>
      </c>
      <c r="L268" s="2" t="s">
        <v>221</v>
      </c>
      <c r="N268" s="2" t="s">
        <v>52</v>
      </c>
      <c r="O268" s="2">
        <v>18.25</v>
      </c>
      <c r="P268" s="2">
        <v>16</v>
      </c>
      <c r="Q268" s="2">
        <v>28.5</v>
      </c>
      <c r="R268" s="2">
        <f t="shared" si="12"/>
        <v>16.79754807625584</v>
      </c>
      <c r="S268" s="2">
        <f t="shared" si="13"/>
        <v>4.970866715746868</v>
      </c>
      <c r="T268" s="5">
        <v>1</v>
      </c>
      <c r="U268" s="5">
        <v>1</v>
      </c>
      <c r="V268" s="5">
        <v>7</v>
      </c>
      <c r="W268" s="2" t="s">
        <v>436</v>
      </c>
      <c r="X268" s="2" t="s">
        <v>435</v>
      </c>
    </row>
    <row r="269" spans="1:24">
      <c r="A269" s="2" t="s">
        <v>239</v>
      </c>
      <c r="B269" s="2" t="s">
        <v>240</v>
      </c>
      <c r="C269" s="2" t="s">
        <v>16</v>
      </c>
      <c r="D269" s="8" t="s">
        <v>46</v>
      </c>
      <c r="E269" s="2">
        <v>6</v>
      </c>
      <c r="F269" s="2" t="s">
        <v>116</v>
      </c>
      <c r="H269" s="2" t="s">
        <v>763</v>
      </c>
      <c r="I269" s="2" t="s">
        <v>538</v>
      </c>
      <c r="J269" s="2" t="s">
        <v>80</v>
      </c>
      <c r="L269" s="2" t="s">
        <v>221</v>
      </c>
      <c r="O269" s="2">
        <v>22.93</v>
      </c>
      <c r="P269" s="2">
        <v>20</v>
      </c>
      <c r="Q269" s="2">
        <v>39</v>
      </c>
      <c r="R269" s="2">
        <f t="shared" si="12"/>
        <v>16.830766162434436</v>
      </c>
      <c r="S269" s="2">
        <f t="shared" si="13"/>
        <v>5.4139056088826152</v>
      </c>
      <c r="X269" s="2" t="s">
        <v>711</v>
      </c>
    </row>
    <row r="270" spans="1:24">
      <c r="A270" s="2" t="s">
        <v>239</v>
      </c>
      <c r="B270" s="2" t="s">
        <v>240</v>
      </c>
      <c r="C270" s="2" t="s">
        <v>39</v>
      </c>
      <c r="D270" s="8" t="s">
        <v>46</v>
      </c>
      <c r="E270" s="2">
        <v>4</v>
      </c>
      <c r="F270" s="2" t="s">
        <v>116</v>
      </c>
      <c r="H270" s="2" t="s">
        <v>763</v>
      </c>
      <c r="I270" s="2" t="s">
        <v>538</v>
      </c>
      <c r="J270" s="2" t="s">
        <v>80</v>
      </c>
      <c r="L270" s="2" t="s">
        <v>94</v>
      </c>
      <c r="O270" s="2">
        <v>23.875</v>
      </c>
      <c r="P270" s="2">
        <v>20</v>
      </c>
      <c r="Q270" s="2">
        <v>40.25</v>
      </c>
      <c r="R270" s="2">
        <f t="shared" si="12"/>
        <v>16.100391889469247</v>
      </c>
      <c r="S270" s="2">
        <f t="shared" si="13"/>
        <v>5.3662713796429635</v>
      </c>
      <c r="X270" s="2" t="s">
        <v>581</v>
      </c>
    </row>
    <row r="271" spans="1:24">
      <c r="A271" s="2" t="s">
        <v>20</v>
      </c>
      <c r="B271" s="2" t="s">
        <v>240</v>
      </c>
      <c r="C271" s="2" t="s">
        <v>44</v>
      </c>
      <c r="D271" s="8" t="s">
        <v>72</v>
      </c>
      <c r="E271" s="2" t="s">
        <v>21</v>
      </c>
      <c r="G271" s="2" t="s">
        <v>390</v>
      </c>
      <c r="H271" s="2" t="s">
        <v>373</v>
      </c>
      <c r="J271" s="2" t="s">
        <v>80</v>
      </c>
      <c r="L271" s="2" t="s">
        <v>94</v>
      </c>
      <c r="N271" s="2" t="s">
        <v>803</v>
      </c>
      <c r="O271" s="2">
        <v>14.375</v>
      </c>
      <c r="P271" s="2">
        <v>12</v>
      </c>
      <c r="Q271" s="2">
        <v>19.25</v>
      </c>
      <c r="R271" s="2">
        <f t="shared" si="12"/>
        <v>15.67886684723644</v>
      </c>
      <c r="S271" s="2">
        <f t="shared" si="13"/>
        <v>4.2625845628090229</v>
      </c>
      <c r="X271" s="2" t="s">
        <v>435</v>
      </c>
    </row>
    <row r="272" spans="1:24">
      <c r="A272" s="2" t="s">
        <v>270</v>
      </c>
      <c r="B272" s="2" t="s">
        <v>240</v>
      </c>
      <c r="C272" s="2" t="s">
        <v>136</v>
      </c>
      <c r="D272" s="8" t="s">
        <v>46</v>
      </c>
      <c r="F272" s="2" t="s">
        <v>112</v>
      </c>
      <c r="I272" s="2" t="s">
        <v>545</v>
      </c>
      <c r="J272" s="2" t="s">
        <v>80</v>
      </c>
      <c r="L272" s="2" t="s">
        <v>94</v>
      </c>
      <c r="N272" s="2" t="s">
        <v>271</v>
      </c>
      <c r="O272" s="2">
        <v>21.625</v>
      </c>
      <c r="R272" s="2" t="e">
        <f t="shared" si="12"/>
        <v>#NUM!</v>
      </c>
      <c r="S272" s="2">
        <f t="shared" si="13"/>
        <v>0</v>
      </c>
      <c r="X272" s="2" t="s">
        <v>712</v>
      </c>
    </row>
    <row r="273" spans="1:24">
      <c r="A273" s="2" t="s">
        <v>270</v>
      </c>
      <c r="B273" s="2" t="s">
        <v>240</v>
      </c>
      <c r="C273" s="2" t="s">
        <v>186</v>
      </c>
      <c r="D273" s="8" t="s">
        <v>46</v>
      </c>
      <c r="I273" s="2" t="s">
        <v>545</v>
      </c>
      <c r="J273" s="2" t="s">
        <v>80</v>
      </c>
      <c r="L273" s="2" t="s">
        <v>94</v>
      </c>
      <c r="N273" s="2" t="s">
        <v>272</v>
      </c>
      <c r="O273" s="2">
        <v>21.375</v>
      </c>
      <c r="R273" s="2" t="e">
        <f t="shared" si="12"/>
        <v>#NUM!</v>
      </c>
      <c r="S273" s="2">
        <f t="shared" si="13"/>
        <v>0</v>
      </c>
      <c r="X273" s="2" t="s">
        <v>696</v>
      </c>
    </row>
    <row r="274" spans="1:24">
      <c r="A274" s="2" t="s">
        <v>766</v>
      </c>
      <c r="B274" s="2" t="s">
        <v>240</v>
      </c>
      <c r="C274" s="2" t="s">
        <v>770</v>
      </c>
      <c r="D274" s="8" t="s">
        <v>46</v>
      </c>
      <c r="E274" s="2" t="s">
        <v>762</v>
      </c>
      <c r="F274" s="2" t="s">
        <v>767</v>
      </c>
      <c r="G274" s="2" t="s">
        <v>769</v>
      </c>
      <c r="H274" s="2" t="s">
        <v>771</v>
      </c>
      <c r="J274" s="2" t="s">
        <v>85</v>
      </c>
      <c r="O274" s="2">
        <v>18.875</v>
      </c>
      <c r="P274" s="2">
        <v>15.375</v>
      </c>
      <c r="Q274" s="2">
        <v>26</v>
      </c>
      <c r="R274" s="2">
        <f t="shared" si="12"/>
        <v>15.293051877657586</v>
      </c>
      <c r="S274" s="2">
        <f t="shared" si="13"/>
        <v>4.3846659818694347</v>
      </c>
      <c r="W274" s="2" t="s">
        <v>772</v>
      </c>
      <c r="X274" s="2" t="s">
        <v>768</v>
      </c>
    </row>
    <row r="275" spans="1:24">
      <c r="A275" s="2" t="s">
        <v>713</v>
      </c>
      <c r="B275" s="2" t="s">
        <v>240</v>
      </c>
      <c r="C275" s="2" t="s">
        <v>44</v>
      </c>
      <c r="D275" s="8" t="s">
        <v>46</v>
      </c>
      <c r="I275" s="2" t="s">
        <v>561</v>
      </c>
      <c r="J275" s="2" t="s">
        <v>85</v>
      </c>
      <c r="L275" s="2" t="s">
        <v>94</v>
      </c>
      <c r="O275" s="2">
        <v>16.940000000000001</v>
      </c>
      <c r="R275" s="2" t="e">
        <f t="shared" si="12"/>
        <v>#NUM!</v>
      </c>
      <c r="S275" s="2">
        <f t="shared" si="13"/>
        <v>0</v>
      </c>
      <c r="X275" s="2" t="s">
        <v>710</v>
      </c>
    </row>
    <row r="276" spans="1:24">
      <c r="A276" s="2" t="s">
        <v>438</v>
      </c>
      <c r="B276" s="2" t="s">
        <v>414</v>
      </c>
      <c r="C276" s="2" t="s">
        <v>39</v>
      </c>
      <c r="D276" s="8" t="s">
        <v>46</v>
      </c>
      <c r="E276" s="2">
        <v>6</v>
      </c>
      <c r="F276" s="2" t="s">
        <v>116</v>
      </c>
      <c r="G276" s="2" t="s">
        <v>440</v>
      </c>
      <c r="I276" s="2" t="s">
        <v>538</v>
      </c>
      <c r="J276" s="2" t="s">
        <v>85</v>
      </c>
      <c r="L276" s="2" t="s">
        <v>94</v>
      </c>
      <c r="N276" s="2" t="s">
        <v>441</v>
      </c>
      <c r="O276" s="2">
        <v>17</v>
      </c>
      <c r="P276" s="2">
        <v>14</v>
      </c>
      <c r="Q276" s="2">
        <v>30.25</v>
      </c>
      <c r="R276" s="2">
        <f t="shared" si="12"/>
        <v>15.889611656451567</v>
      </c>
      <c r="S276" s="2">
        <f t="shared" si="13"/>
        <v>5.6640435629762749</v>
      </c>
      <c r="T276" s="5">
        <v>0</v>
      </c>
      <c r="U276" s="5">
        <v>3</v>
      </c>
      <c r="V276" s="5">
        <v>12</v>
      </c>
      <c r="X276" s="2" t="s">
        <v>439</v>
      </c>
    </row>
    <row r="277" spans="1:24">
      <c r="A277" s="2" t="s">
        <v>817</v>
      </c>
      <c r="C277" s="2" t="s">
        <v>49</v>
      </c>
      <c r="D277" s="8" t="s">
        <v>46</v>
      </c>
      <c r="E277" s="2">
        <v>6</v>
      </c>
      <c r="L277" s="2" t="s">
        <v>221</v>
      </c>
      <c r="O277" s="2">
        <v>13</v>
      </c>
      <c r="P277" s="2">
        <v>10.5</v>
      </c>
      <c r="Q277" s="2">
        <v>22</v>
      </c>
      <c r="R277" s="2">
        <f t="shared" si="12"/>
        <v>15.481116613670258</v>
      </c>
      <c r="S277" s="2">
        <f t="shared" si="13"/>
        <v>5.3867826892641499</v>
      </c>
      <c r="X277" s="2" t="s">
        <v>818</v>
      </c>
    </row>
    <row r="278" spans="1:24">
      <c r="D278" s="8"/>
      <c r="J278" s="2" t="s">
        <v>80</v>
      </c>
      <c r="L278" s="2" t="s">
        <v>221</v>
      </c>
      <c r="R278" s="2" t="e">
        <f t="shared" si="12"/>
        <v>#DIV/0!</v>
      </c>
      <c r="S278" s="2" t="e">
        <f t="shared" si="13"/>
        <v>#DIV/0!</v>
      </c>
    </row>
    <row r="279" spans="1:24">
      <c r="D279" s="8"/>
      <c r="J279" s="2" t="s">
        <v>80</v>
      </c>
      <c r="K279" s="2">
        <v>1250</v>
      </c>
      <c r="L279" s="2" t="s">
        <v>142</v>
      </c>
      <c r="R279" s="2" t="e">
        <f t="shared" si="12"/>
        <v>#DIV/0!</v>
      </c>
      <c r="S279" s="2" t="e">
        <f t="shared" si="13"/>
        <v>#DIV/0!</v>
      </c>
    </row>
    <row r="280" spans="1:24">
      <c r="D280" s="8"/>
      <c r="R280" s="2" t="e">
        <f t="shared" si="12"/>
        <v>#DIV/0!</v>
      </c>
      <c r="S280" s="2" t="e">
        <f t="shared" si="13"/>
        <v>#DIV/0!</v>
      </c>
    </row>
    <row r="281" spans="1:24">
      <c r="D281" s="8"/>
      <c r="R281" s="2" t="e">
        <f t="shared" si="12"/>
        <v>#DIV/0!</v>
      </c>
      <c r="S281" s="2" t="e">
        <f t="shared" si="13"/>
        <v>#DIV/0!</v>
      </c>
    </row>
    <row r="282" spans="1:24">
      <c r="D282" s="8"/>
      <c r="R282" s="2" t="e">
        <f t="shared" si="12"/>
        <v>#DIV/0!</v>
      </c>
      <c r="S282" s="2" t="e">
        <f t="shared" si="13"/>
        <v>#DIV/0!</v>
      </c>
    </row>
    <row r="283" spans="1:24">
      <c r="D283" s="8"/>
      <c r="R283" s="2" t="e">
        <f t="shared" si="12"/>
        <v>#DIV/0!</v>
      </c>
      <c r="S283" s="2" t="e">
        <f t="shared" si="13"/>
        <v>#DIV/0!</v>
      </c>
    </row>
    <row r="284" spans="1:24">
      <c r="D284" s="8"/>
      <c r="R284" s="2" t="e">
        <f t="shared" si="12"/>
        <v>#DIV/0!</v>
      </c>
      <c r="S284" s="2" t="e">
        <f t="shared" si="13"/>
        <v>#DIV/0!</v>
      </c>
    </row>
    <row r="285" spans="1:24">
      <c r="D285" s="8"/>
      <c r="R285" s="2" t="e">
        <f t="shared" si="12"/>
        <v>#DIV/0!</v>
      </c>
      <c r="S285" s="2" t="e">
        <f t="shared" si="13"/>
        <v>#DIV/0!</v>
      </c>
    </row>
    <row r="286" spans="1:24">
      <c r="D286" s="8"/>
      <c r="R286" s="2" t="e">
        <f t="shared" si="12"/>
        <v>#DIV/0!</v>
      </c>
      <c r="S286" s="2" t="e">
        <f t="shared" si="13"/>
        <v>#DIV/0!</v>
      </c>
    </row>
    <row r="287" spans="1:24">
      <c r="D287" s="8"/>
      <c r="R287" s="2" t="e">
        <f t="shared" si="12"/>
        <v>#DIV/0!</v>
      </c>
      <c r="S287" s="2" t="e">
        <f t="shared" si="13"/>
        <v>#DIV/0!</v>
      </c>
    </row>
    <row r="288" spans="1:24">
      <c r="D288" s="8"/>
      <c r="R288" s="2" t="e">
        <f t="shared" si="12"/>
        <v>#DIV/0!</v>
      </c>
      <c r="S288" s="2" t="e">
        <f t="shared" si="13"/>
        <v>#DIV/0!</v>
      </c>
    </row>
    <row r="289" spans="4:19">
      <c r="D289" s="8"/>
      <c r="R289" s="2" t="e">
        <f t="shared" si="12"/>
        <v>#DIV/0!</v>
      </c>
      <c r="S289" s="2" t="e">
        <f t="shared" si="13"/>
        <v>#DIV/0!</v>
      </c>
    </row>
    <row r="290" spans="4:19">
      <c r="D290" s="8"/>
      <c r="R290" s="2" t="e">
        <f t="shared" si="12"/>
        <v>#DIV/0!</v>
      </c>
      <c r="S290" s="2" t="e">
        <f t="shared" si="13"/>
        <v>#DIV/0!</v>
      </c>
    </row>
    <row r="291" spans="4:19">
      <c r="D291" s="8"/>
      <c r="R291" s="2" t="e">
        <f t="shared" si="12"/>
        <v>#DIV/0!</v>
      </c>
      <c r="S291" s="2" t="e">
        <f t="shared" si="13"/>
        <v>#DIV/0!</v>
      </c>
    </row>
    <row r="292" spans="4:19">
      <c r="D292" s="8"/>
      <c r="R292" s="2" t="e">
        <f t="shared" si="12"/>
        <v>#DIV/0!</v>
      </c>
      <c r="S292" s="2" t="e">
        <f t="shared" si="13"/>
        <v>#DIV/0!</v>
      </c>
    </row>
    <row r="293" spans="4:19">
      <c r="D293" s="8"/>
      <c r="R293" s="2" t="e">
        <f t="shared" si="12"/>
        <v>#DIV/0!</v>
      </c>
      <c r="S293" s="2" t="e">
        <f t="shared" si="13"/>
        <v>#DIV/0!</v>
      </c>
    </row>
    <row r="294" spans="4:19">
      <c r="D294" s="8"/>
      <c r="R294" s="2" t="e">
        <f t="shared" si="12"/>
        <v>#DIV/0!</v>
      </c>
      <c r="S294" s="2" t="e">
        <f t="shared" si="13"/>
        <v>#DIV/0!</v>
      </c>
    </row>
    <row r="295" spans="4:19">
      <c r="D295" s="8"/>
      <c r="R295" s="2" t="e">
        <f t="shared" si="12"/>
        <v>#DIV/0!</v>
      </c>
      <c r="S295" s="2" t="e">
        <f t="shared" si="13"/>
        <v>#DIV/0!</v>
      </c>
    </row>
    <row r="296" spans="4:19">
      <c r="D296" s="8"/>
      <c r="R296" s="2" t="e">
        <f t="shared" si="12"/>
        <v>#DIV/0!</v>
      </c>
      <c r="S296" s="2" t="e">
        <f t="shared" si="13"/>
        <v>#DIV/0!</v>
      </c>
    </row>
    <row r="297" spans="4:19">
      <c r="D297" s="8"/>
      <c r="R297" s="2" t="e">
        <f t="shared" si="12"/>
        <v>#DIV/0!</v>
      </c>
      <c r="S297" s="2" t="e">
        <f t="shared" si="13"/>
        <v>#DIV/0!</v>
      </c>
    </row>
    <row r="298" spans="4:19">
      <c r="D298" s="8"/>
      <c r="R298" s="2" t="e">
        <f t="shared" si="12"/>
        <v>#DIV/0!</v>
      </c>
      <c r="S298" s="2" t="e">
        <f t="shared" si="13"/>
        <v>#DIV/0!</v>
      </c>
    </row>
    <row r="299" spans="4:19">
      <c r="D299" s="8"/>
      <c r="R299" s="2" t="e">
        <f t="shared" si="12"/>
        <v>#DIV/0!</v>
      </c>
      <c r="S299" s="2" t="e">
        <f t="shared" si="13"/>
        <v>#DIV/0!</v>
      </c>
    </row>
    <row r="300" spans="4:19">
      <c r="D300" s="8"/>
      <c r="R300" s="2" t="e">
        <f t="shared" si="12"/>
        <v>#DIV/0!</v>
      </c>
      <c r="S300" s="2" t="e">
        <f t="shared" si="13"/>
        <v>#DIV/0!</v>
      </c>
    </row>
    <row r="301" spans="4:19">
      <c r="D301" s="8"/>
      <c r="R301" s="2" t="e">
        <f t="shared" si="12"/>
        <v>#DIV/0!</v>
      </c>
      <c r="S301" s="2" t="e">
        <f t="shared" si="13"/>
        <v>#DIV/0!</v>
      </c>
    </row>
    <row r="302" spans="4:19">
      <c r="D302" s="8"/>
      <c r="R302" s="2" t="e">
        <f t="shared" si="12"/>
        <v>#DIV/0!</v>
      </c>
      <c r="S302" s="2" t="e">
        <f t="shared" si="13"/>
        <v>#DIV/0!</v>
      </c>
    </row>
    <row r="303" spans="4:19">
      <c r="D303" s="8"/>
      <c r="R303" s="2" t="e">
        <f t="shared" si="12"/>
        <v>#DIV/0!</v>
      </c>
      <c r="S303" s="2" t="e">
        <f t="shared" si="13"/>
        <v>#DIV/0!</v>
      </c>
    </row>
    <row r="304" spans="4:19">
      <c r="D304" s="8"/>
      <c r="R304" s="2" t="e">
        <f t="shared" si="12"/>
        <v>#DIV/0!</v>
      </c>
      <c r="S304" s="2" t="e">
        <f t="shared" si="13"/>
        <v>#DIV/0!</v>
      </c>
    </row>
    <row r="305" spans="4:19">
      <c r="D305" s="8"/>
      <c r="R305" s="2" t="e">
        <f t="shared" si="12"/>
        <v>#DIV/0!</v>
      </c>
      <c r="S305" s="2" t="e">
        <f t="shared" si="13"/>
        <v>#DIV/0!</v>
      </c>
    </row>
    <row r="306" spans="4:19">
      <c r="D306" s="8"/>
      <c r="R306" s="2" t="e">
        <f t="shared" si="12"/>
        <v>#DIV/0!</v>
      </c>
      <c r="S306" s="2" t="e">
        <f t="shared" si="13"/>
        <v>#DIV/0!</v>
      </c>
    </row>
    <row r="307" spans="4:19">
      <c r="D307" s="8"/>
      <c r="R307" s="2" t="e">
        <f t="shared" si="12"/>
        <v>#DIV/0!</v>
      </c>
      <c r="S307" s="2" t="e">
        <f t="shared" si="13"/>
        <v>#DIV/0!</v>
      </c>
    </row>
    <row r="308" spans="4:19">
      <c r="D308" s="8"/>
      <c r="R308" s="2" t="e">
        <f t="shared" si="12"/>
        <v>#DIV/0!</v>
      </c>
      <c r="S308" s="2" t="e">
        <f t="shared" si="13"/>
        <v>#DIV/0!</v>
      </c>
    </row>
    <row r="309" spans="4:19">
      <c r="D309" s="8"/>
      <c r="R309" s="2" t="e">
        <f t="shared" si="12"/>
        <v>#DIV/0!</v>
      </c>
      <c r="S309" s="2" t="e">
        <f t="shared" si="13"/>
        <v>#DIV/0!</v>
      </c>
    </row>
    <row r="310" spans="4:19">
      <c r="D310" s="8"/>
      <c r="R310" s="2" t="e">
        <f t="shared" si="12"/>
        <v>#DIV/0!</v>
      </c>
      <c r="S310" s="2" t="e">
        <f t="shared" si="13"/>
        <v>#DIV/0!</v>
      </c>
    </row>
    <row r="311" spans="4:19">
      <c r="D311" s="8"/>
      <c r="R311" s="2" t="e">
        <f t="shared" si="12"/>
        <v>#DIV/0!</v>
      </c>
      <c r="S311" s="2" t="e">
        <f t="shared" si="13"/>
        <v>#DIV/0!</v>
      </c>
    </row>
    <row r="312" spans="4:19">
      <c r="D312" s="8"/>
      <c r="R312" s="2" t="e">
        <f t="shared" si="12"/>
        <v>#DIV/0!</v>
      </c>
      <c r="S312" s="2" t="e">
        <f t="shared" si="13"/>
        <v>#DIV/0!</v>
      </c>
    </row>
    <row r="313" spans="4:19">
      <c r="D313" s="8"/>
      <c r="R313" s="2" t="e">
        <f t="shared" si="12"/>
        <v>#DIV/0!</v>
      </c>
      <c r="S313" s="2" t="e">
        <f t="shared" si="13"/>
        <v>#DIV/0!</v>
      </c>
    </row>
    <row r="314" spans="4:19">
      <c r="D314" s="8"/>
      <c r="R314" s="2" t="e">
        <f t="shared" si="12"/>
        <v>#DIV/0!</v>
      </c>
      <c r="S314" s="2" t="e">
        <f t="shared" si="13"/>
        <v>#DIV/0!</v>
      </c>
    </row>
    <row r="315" spans="4:19">
      <c r="D315" s="8"/>
      <c r="R315" s="2" t="e">
        <f t="shared" si="12"/>
        <v>#DIV/0!</v>
      </c>
      <c r="S315" s="2" t="e">
        <f t="shared" si="13"/>
        <v>#DIV/0!</v>
      </c>
    </row>
    <row r="316" spans="4:19">
      <c r="D316" s="8"/>
      <c r="R316" s="2" t="e">
        <f t="shared" si="12"/>
        <v>#DIV/0!</v>
      </c>
      <c r="S316" s="2" t="e">
        <f t="shared" si="13"/>
        <v>#DIV/0!</v>
      </c>
    </row>
    <row r="317" spans="4:19">
      <c r="D317" s="8"/>
      <c r="R317" s="2" t="e">
        <f t="shared" si="12"/>
        <v>#DIV/0!</v>
      </c>
      <c r="S317" s="2" t="e">
        <f t="shared" si="13"/>
        <v>#DIV/0!</v>
      </c>
    </row>
    <row r="318" spans="4:19">
      <c r="D318" s="8"/>
      <c r="R318" s="2" t="e">
        <f t="shared" si="12"/>
        <v>#DIV/0!</v>
      </c>
      <c r="S318" s="2" t="e">
        <f t="shared" si="13"/>
        <v>#DIV/0!</v>
      </c>
    </row>
    <row r="319" spans="4:19">
      <c r="D319" s="8"/>
      <c r="R319" s="2" t="e">
        <f t="shared" si="12"/>
        <v>#DIV/0!</v>
      </c>
      <c r="S319" s="2" t="e">
        <f t="shared" si="13"/>
        <v>#DIV/0!</v>
      </c>
    </row>
    <row r="320" spans="4:19">
      <c r="D320" s="8"/>
      <c r="R320" s="2" t="e">
        <f t="shared" si="12"/>
        <v>#DIV/0!</v>
      </c>
      <c r="S320" s="2" t="e">
        <f t="shared" si="13"/>
        <v>#DIV/0!</v>
      </c>
    </row>
    <row r="321" spans="4:19">
      <c r="D321" s="8"/>
      <c r="R321" s="2" t="e">
        <f t="shared" si="12"/>
        <v>#DIV/0!</v>
      </c>
      <c r="S321" s="2" t="e">
        <f t="shared" si="13"/>
        <v>#DIV/0!</v>
      </c>
    </row>
    <row r="322" spans="4:19">
      <c r="D322" s="8"/>
      <c r="R322" s="2" t="e">
        <f t="shared" si="12"/>
        <v>#DIV/0!</v>
      </c>
      <c r="S322" s="2" t="e">
        <f t="shared" si="13"/>
        <v>#DIV/0!</v>
      </c>
    </row>
    <row r="323" spans="4:19">
      <c r="D323" s="8"/>
      <c r="R323" s="2" t="e">
        <f t="shared" si="12"/>
        <v>#DIV/0!</v>
      </c>
      <c r="S323" s="2" t="e">
        <f t="shared" si="13"/>
        <v>#DIV/0!</v>
      </c>
    </row>
    <row r="324" spans="4:19">
      <c r="D324" s="8"/>
      <c r="R324" s="2" t="e">
        <f t="shared" si="12"/>
        <v>#DIV/0!</v>
      </c>
      <c r="S324" s="2" t="e">
        <f t="shared" si="13"/>
        <v>#DIV/0!</v>
      </c>
    </row>
    <row r="325" spans="4:19">
      <c r="D325" s="8"/>
      <c r="R325" s="2" t="e">
        <f t="shared" si="12"/>
        <v>#DIV/0!</v>
      </c>
      <c r="S325" s="2" t="e">
        <f t="shared" si="13"/>
        <v>#DIV/0!</v>
      </c>
    </row>
    <row r="326" spans="4:19">
      <c r="D326" s="8"/>
      <c r="R326" s="2" t="e">
        <f t="shared" si="12"/>
        <v>#DIV/0!</v>
      </c>
      <c r="S326" s="2" t="e">
        <f t="shared" si="13"/>
        <v>#DIV/0!</v>
      </c>
    </row>
    <row r="327" spans="4:19">
      <c r="D327" s="8"/>
      <c r="R327" s="2" t="e">
        <f t="shared" si="12"/>
        <v>#DIV/0!</v>
      </c>
      <c r="S327" s="2" t="e">
        <f t="shared" si="13"/>
        <v>#DIV/0!</v>
      </c>
    </row>
    <row r="328" spans="4:19">
      <c r="D328" s="8"/>
      <c r="R328" s="2" t="e">
        <f t="shared" si="12"/>
        <v>#DIV/0!</v>
      </c>
      <c r="S328" s="2" t="e">
        <f t="shared" si="13"/>
        <v>#DIV/0!</v>
      </c>
    </row>
    <row r="329" spans="4:19">
      <c r="D329" s="8"/>
      <c r="R329" s="2" t="e">
        <f t="shared" si="12"/>
        <v>#DIV/0!</v>
      </c>
      <c r="S329" s="2" t="e">
        <f t="shared" si="13"/>
        <v>#DIV/0!</v>
      </c>
    </row>
    <row r="330" spans="4:19">
      <c r="D330" s="8"/>
      <c r="R330" s="2" t="e">
        <f t="shared" si="12"/>
        <v>#DIV/0!</v>
      </c>
      <c r="S330" s="2" t="e">
        <f t="shared" si="13"/>
        <v>#DIV/0!</v>
      </c>
    </row>
    <row r="331" spans="4:19">
      <c r="D331" s="8"/>
      <c r="R331" s="2" t="e">
        <f t="shared" ref="R331:R394" si="14">((2*10)/O331)*SQRT((P331^2)-(((O331/2)-(Q331/(2*PI())))^2))</f>
        <v>#DIV/0!</v>
      </c>
      <c r="S331" s="2" t="e">
        <f t="shared" ref="S331:S394" si="15">(10*Q331)/(O331*PI())</f>
        <v>#DIV/0!</v>
      </c>
    </row>
    <row r="332" spans="4:19">
      <c r="D332" s="8"/>
      <c r="R332" s="2" t="e">
        <f t="shared" si="14"/>
        <v>#DIV/0!</v>
      </c>
      <c r="S332" s="2" t="e">
        <f t="shared" si="15"/>
        <v>#DIV/0!</v>
      </c>
    </row>
    <row r="333" spans="4:19">
      <c r="D333" s="8"/>
      <c r="R333" s="2" t="e">
        <f t="shared" si="14"/>
        <v>#DIV/0!</v>
      </c>
      <c r="S333" s="2" t="e">
        <f t="shared" si="15"/>
        <v>#DIV/0!</v>
      </c>
    </row>
    <row r="334" spans="4:19">
      <c r="D334" s="8"/>
      <c r="R334" s="2" t="e">
        <f t="shared" si="14"/>
        <v>#DIV/0!</v>
      </c>
      <c r="S334" s="2" t="e">
        <f t="shared" si="15"/>
        <v>#DIV/0!</v>
      </c>
    </row>
    <row r="335" spans="4:19">
      <c r="D335" s="8"/>
      <c r="R335" s="2" t="e">
        <f t="shared" si="14"/>
        <v>#DIV/0!</v>
      </c>
      <c r="S335" s="2" t="e">
        <f t="shared" si="15"/>
        <v>#DIV/0!</v>
      </c>
    </row>
    <row r="336" spans="4:19">
      <c r="D336" s="8"/>
      <c r="R336" s="2" t="e">
        <f t="shared" si="14"/>
        <v>#DIV/0!</v>
      </c>
      <c r="S336" s="2" t="e">
        <f t="shared" si="15"/>
        <v>#DIV/0!</v>
      </c>
    </row>
    <row r="337" spans="4:19">
      <c r="D337" s="8"/>
      <c r="R337" s="2" t="e">
        <f t="shared" si="14"/>
        <v>#DIV/0!</v>
      </c>
      <c r="S337" s="2" t="e">
        <f t="shared" si="15"/>
        <v>#DIV/0!</v>
      </c>
    </row>
    <row r="338" spans="4:19">
      <c r="D338" s="8"/>
      <c r="R338" s="2" t="e">
        <f t="shared" si="14"/>
        <v>#DIV/0!</v>
      </c>
      <c r="S338" s="2" t="e">
        <f t="shared" si="15"/>
        <v>#DIV/0!</v>
      </c>
    </row>
    <row r="339" spans="4:19">
      <c r="D339" s="8"/>
      <c r="R339" s="2" t="e">
        <f t="shared" si="14"/>
        <v>#DIV/0!</v>
      </c>
      <c r="S339" s="2" t="e">
        <f t="shared" si="15"/>
        <v>#DIV/0!</v>
      </c>
    </row>
    <row r="340" spans="4:19">
      <c r="D340" s="8"/>
      <c r="R340" s="2" t="e">
        <f t="shared" si="14"/>
        <v>#DIV/0!</v>
      </c>
      <c r="S340" s="2" t="e">
        <f t="shared" si="15"/>
        <v>#DIV/0!</v>
      </c>
    </row>
    <row r="341" spans="4:19">
      <c r="D341" s="8"/>
      <c r="R341" s="2" t="e">
        <f t="shared" si="14"/>
        <v>#DIV/0!</v>
      </c>
      <c r="S341" s="2" t="e">
        <f t="shared" si="15"/>
        <v>#DIV/0!</v>
      </c>
    </row>
    <row r="342" spans="4:19">
      <c r="D342" s="8"/>
      <c r="R342" s="2" t="e">
        <f t="shared" si="14"/>
        <v>#DIV/0!</v>
      </c>
      <c r="S342" s="2" t="e">
        <f t="shared" si="15"/>
        <v>#DIV/0!</v>
      </c>
    </row>
    <row r="343" spans="4:19">
      <c r="D343" s="8"/>
      <c r="R343" s="2" t="e">
        <f t="shared" si="14"/>
        <v>#DIV/0!</v>
      </c>
      <c r="S343" s="2" t="e">
        <f t="shared" si="15"/>
        <v>#DIV/0!</v>
      </c>
    </row>
    <row r="344" spans="4:19">
      <c r="D344" s="8"/>
      <c r="R344" s="2" t="e">
        <f t="shared" si="14"/>
        <v>#DIV/0!</v>
      </c>
      <c r="S344" s="2" t="e">
        <f t="shared" si="15"/>
        <v>#DIV/0!</v>
      </c>
    </row>
    <row r="345" spans="4:19">
      <c r="D345" s="8"/>
      <c r="R345" s="2" t="e">
        <f t="shared" si="14"/>
        <v>#DIV/0!</v>
      </c>
      <c r="S345" s="2" t="e">
        <f t="shared" si="15"/>
        <v>#DIV/0!</v>
      </c>
    </row>
    <row r="346" spans="4:19">
      <c r="D346" s="8"/>
      <c r="R346" s="2" t="e">
        <f t="shared" si="14"/>
        <v>#DIV/0!</v>
      </c>
      <c r="S346" s="2" t="e">
        <f t="shared" si="15"/>
        <v>#DIV/0!</v>
      </c>
    </row>
    <row r="347" spans="4:19">
      <c r="D347" s="8"/>
      <c r="R347" s="2" t="e">
        <f t="shared" si="14"/>
        <v>#DIV/0!</v>
      </c>
      <c r="S347" s="2" t="e">
        <f t="shared" si="15"/>
        <v>#DIV/0!</v>
      </c>
    </row>
    <row r="348" spans="4:19">
      <c r="D348" s="8"/>
      <c r="R348" s="2" t="e">
        <f t="shared" si="14"/>
        <v>#DIV/0!</v>
      </c>
      <c r="S348" s="2" t="e">
        <f t="shared" si="15"/>
        <v>#DIV/0!</v>
      </c>
    </row>
    <row r="349" spans="4:19">
      <c r="D349" s="8"/>
      <c r="R349" s="2" t="e">
        <f t="shared" si="14"/>
        <v>#DIV/0!</v>
      </c>
      <c r="S349" s="2" t="e">
        <f t="shared" si="15"/>
        <v>#DIV/0!</v>
      </c>
    </row>
    <row r="350" spans="4:19">
      <c r="D350" s="8"/>
      <c r="R350" s="2" t="e">
        <f t="shared" si="14"/>
        <v>#DIV/0!</v>
      </c>
      <c r="S350" s="2" t="e">
        <f t="shared" si="15"/>
        <v>#DIV/0!</v>
      </c>
    </row>
    <row r="351" spans="4:19">
      <c r="D351" s="8"/>
      <c r="R351" s="2" t="e">
        <f t="shared" si="14"/>
        <v>#DIV/0!</v>
      </c>
      <c r="S351" s="2" t="e">
        <f t="shared" si="15"/>
        <v>#DIV/0!</v>
      </c>
    </row>
    <row r="352" spans="4:19">
      <c r="D352" s="8"/>
      <c r="R352" s="2" t="e">
        <f t="shared" si="14"/>
        <v>#DIV/0!</v>
      </c>
      <c r="S352" s="2" t="e">
        <f t="shared" si="15"/>
        <v>#DIV/0!</v>
      </c>
    </row>
    <row r="353" spans="4:19">
      <c r="D353" s="8"/>
      <c r="R353" s="2" t="e">
        <f t="shared" si="14"/>
        <v>#DIV/0!</v>
      </c>
      <c r="S353" s="2" t="e">
        <f t="shared" si="15"/>
        <v>#DIV/0!</v>
      </c>
    </row>
    <row r="354" spans="4:19">
      <c r="D354" s="8"/>
      <c r="R354" s="2" t="e">
        <f t="shared" si="14"/>
        <v>#DIV/0!</v>
      </c>
      <c r="S354" s="2" t="e">
        <f t="shared" si="15"/>
        <v>#DIV/0!</v>
      </c>
    </row>
    <row r="355" spans="4:19">
      <c r="D355" s="8"/>
      <c r="R355" s="2" t="e">
        <f t="shared" si="14"/>
        <v>#DIV/0!</v>
      </c>
      <c r="S355" s="2" t="e">
        <f t="shared" si="15"/>
        <v>#DIV/0!</v>
      </c>
    </row>
    <row r="356" spans="4:19">
      <c r="D356" s="8"/>
      <c r="R356" s="2" t="e">
        <f t="shared" si="14"/>
        <v>#DIV/0!</v>
      </c>
      <c r="S356" s="2" t="e">
        <f t="shared" si="15"/>
        <v>#DIV/0!</v>
      </c>
    </row>
    <row r="357" spans="4:19">
      <c r="D357" s="8"/>
      <c r="R357" s="2" t="e">
        <f t="shared" si="14"/>
        <v>#DIV/0!</v>
      </c>
      <c r="S357" s="2" t="e">
        <f t="shared" si="15"/>
        <v>#DIV/0!</v>
      </c>
    </row>
    <row r="358" spans="4:19">
      <c r="D358" s="8"/>
      <c r="R358" s="2" t="e">
        <f t="shared" si="14"/>
        <v>#DIV/0!</v>
      </c>
      <c r="S358" s="2" t="e">
        <f t="shared" si="15"/>
        <v>#DIV/0!</v>
      </c>
    </row>
    <row r="359" spans="4:19">
      <c r="D359" s="8"/>
      <c r="R359" s="2" t="e">
        <f t="shared" si="14"/>
        <v>#DIV/0!</v>
      </c>
      <c r="S359" s="2" t="e">
        <f t="shared" si="15"/>
        <v>#DIV/0!</v>
      </c>
    </row>
    <row r="360" spans="4:19">
      <c r="D360" s="8"/>
      <c r="R360" s="2" t="e">
        <f t="shared" si="14"/>
        <v>#DIV/0!</v>
      </c>
      <c r="S360" s="2" t="e">
        <f t="shared" si="15"/>
        <v>#DIV/0!</v>
      </c>
    </row>
    <row r="361" spans="4:19">
      <c r="D361" s="8"/>
      <c r="R361" s="2" t="e">
        <f t="shared" si="14"/>
        <v>#DIV/0!</v>
      </c>
      <c r="S361" s="2" t="e">
        <f t="shared" si="15"/>
        <v>#DIV/0!</v>
      </c>
    </row>
    <row r="362" spans="4:19">
      <c r="D362" s="8"/>
      <c r="R362" s="2" t="e">
        <f t="shared" si="14"/>
        <v>#DIV/0!</v>
      </c>
      <c r="S362" s="2" t="e">
        <f t="shared" si="15"/>
        <v>#DIV/0!</v>
      </c>
    </row>
    <row r="363" spans="4:19">
      <c r="D363" s="8"/>
      <c r="R363" s="2" t="e">
        <f t="shared" si="14"/>
        <v>#DIV/0!</v>
      </c>
      <c r="S363" s="2" t="e">
        <f t="shared" si="15"/>
        <v>#DIV/0!</v>
      </c>
    </row>
    <row r="364" spans="4:19">
      <c r="D364" s="8"/>
      <c r="R364" s="2" t="e">
        <f t="shared" si="14"/>
        <v>#DIV/0!</v>
      </c>
      <c r="S364" s="2" t="e">
        <f t="shared" si="15"/>
        <v>#DIV/0!</v>
      </c>
    </row>
    <row r="365" spans="4:19">
      <c r="D365" s="8"/>
      <c r="R365" s="2" t="e">
        <f t="shared" si="14"/>
        <v>#DIV/0!</v>
      </c>
      <c r="S365" s="2" t="e">
        <f t="shared" si="15"/>
        <v>#DIV/0!</v>
      </c>
    </row>
    <row r="366" spans="4:19">
      <c r="D366" s="8"/>
      <c r="R366" s="2" t="e">
        <f t="shared" si="14"/>
        <v>#DIV/0!</v>
      </c>
      <c r="S366" s="2" t="e">
        <f t="shared" si="15"/>
        <v>#DIV/0!</v>
      </c>
    </row>
    <row r="367" spans="4:19">
      <c r="D367" s="8"/>
      <c r="R367" s="2" t="e">
        <f t="shared" si="14"/>
        <v>#DIV/0!</v>
      </c>
      <c r="S367" s="2" t="e">
        <f t="shared" si="15"/>
        <v>#DIV/0!</v>
      </c>
    </row>
    <row r="368" spans="4:19">
      <c r="D368" s="8"/>
      <c r="R368" s="2" t="e">
        <f t="shared" si="14"/>
        <v>#DIV/0!</v>
      </c>
      <c r="S368" s="2" t="e">
        <f t="shared" si="15"/>
        <v>#DIV/0!</v>
      </c>
    </row>
    <row r="369" spans="4:19">
      <c r="D369" s="8"/>
      <c r="R369" s="2" t="e">
        <f t="shared" si="14"/>
        <v>#DIV/0!</v>
      </c>
      <c r="S369" s="2" t="e">
        <f t="shared" si="15"/>
        <v>#DIV/0!</v>
      </c>
    </row>
    <row r="370" spans="4:19">
      <c r="D370" s="8"/>
      <c r="R370" s="2" t="e">
        <f t="shared" si="14"/>
        <v>#DIV/0!</v>
      </c>
      <c r="S370" s="2" t="e">
        <f t="shared" si="15"/>
        <v>#DIV/0!</v>
      </c>
    </row>
    <row r="371" spans="4:19">
      <c r="D371" s="8"/>
      <c r="R371" s="2" t="e">
        <f t="shared" si="14"/>
        <v>#DIV/0!</v>
      </c>
      <c r="S371" s="2" t="e">
        <f t="shared" si="15"/>
        <v>#DIV/0!</v>
      </c>
    </row>
    <row r="372" spans="4:19">
      <c r="D372" s="8"/>
      <c r="R372" s="2" t="e">
        <f t="shared" si="14"/>
        <v>#DIV/0!</v>
      </c>
      <c r="S372" s="2" t="e">
        <f t="shared" si="15"/>
        <v>#DIV/0!</v>
      </c>
    </row>
    <row r="373" spans="4:19">
      <c r="D373" s="8"/>
      <c r="R373" s="2" t="e">
        <f t="shared" si="14"/>
        <v>#DIV/0!</v>
      </c>
      <c r="S373" s="2" t="e">
        <f t="shared" si="15"/>
        <v>#DIV/0!</v>
      </c>
    </row>
    <row r="374" spans="4:19">
      <c r="D374" s="8"/>
      <c r="R374" s="2" t="e">
        <f t="shared" si="14"/>
        <v>#DIV/0!</v>
      </c>
      <c r="S374" s="2" t="e">
        <f t="shared" si="15"/>
        <v>#DIV/0!</v>
      </c>
    </row>
    <row r="375" spans="4:19">
      <c r="D375" s="8"/>
      <c r="R375" s="2" t="e">
        <f t="shared" si="14"/>
        <v>#DIV/0!</v>
      </c>
      <c r="S375" s="2" t="e">
        <f t="shared" si="15"/>
        <v>#DIV/0!</v>
      </c>
    </row>
    <row r="376" spans="4:19">
      <c r="D376" s="8"/>
      <c r="R376" s="2" t="e">
        <f t="shared" si="14"/>
        <v>#DIV/0!</v>
      </c>
      <c r="S376" s="2" t="e">
        <f t="shared" si="15"/>
        <v>#DIV/0!</v>
      </c>
    </row>
    <row r="377" spans="4:19">
      <c r="D377" s="8"/>
      <c r="R377" s="2" t="e">
        <f t="shared" si="14"/>
        <v>#DIV/0!</v>
      </c>
      <c r="S377" s="2" t="e">
        <f t="shared" si="15"/>
        <v>#DIV/0!</v>
      </c>
    </row>
    <row r="378" spans="4:19">
      <c r="D378" s="8"/>
      <c r="R378" s="2" t="e">
        <f t="shared" si="14"/>
        <v>#DIV/0!</v>
      </c>
      <c r="S378" s="2" t="e">
        <f t="shared" si="15"/>
        <v>#DIV/0!</v>
      </c>
    </row>
    <row r="379" spans="4:19">
      <c r="D379" s="8"/>
      <c r="R379" s="2" t="e">
        <f t="shared" si="14"/>
        <v>#DIV/0!</v>
      </c>
      <c r="S379" s="2" t="e">
        <f t="shared" si="15"/>
        <v>#DIV/0!</v>
      </c>
    </row>
    <row r="380" spans="4:19">
      <c r="D380" s="8"/>
      <c r="R380" s="2" t="e">
        <f t="shared" si="14"/>
        <v>#DIV/0!</v>
      </c>
      <c r="S380" s="2" t="e">
        <f t="shared" si="15"/>
        <v>#DIV/0!</v>
      </c>
    </row>
    <row r="381" spans="4:19">
      <c r="D381" s="8"/>
      <c r="R381" s="2" t="e">
        <f t="shared" si="14"/>
        <v>#DIV/0!</v>
      </c>
      <c r="S381" s="2" t="e">
        <f t="shared" si="15"/>
        <v>#DIV/0!</v>
      </c>
    </row>
    <row r="382" spans="4:19">
      <c r="D382" s="8"/>
      <c r="R382" s="2" t="e">
        <f t="shared" si="14"/>
        <v>#DIV/0!</v>
      </c>
      <c r="S382" s="2" t="e">
        <f t="shared" si="15"/>
        <v>#DIV/0!</v>
      </c>
    </row>
    <row r="383" spans="4:19">
      <c r="D383" s="8"/>
      <c r="R383" s="2" t="e">
        <f t="shared" si="14"/>
        <v>#DIV/0!</v>
      </c>
      <c r="S383" s="2" t="e">
        <f t="shared" si="15"/>
        <v>#DIV/0!</v>
      </c>
    </row>
    <row r="384" spans="4:19">
      <c r="D384" s="8"/>
      <c r="R384" s="2" t="e">
        <f t="shared" si="14"/>
        <v>#DIV/0!</v>
      </c>
      <c r="S384" s="2" t="e">
        <f t="shared" si="15"/>
        <v>#DIV/0!</v>
      </c>
    </row>
    <row r="385" spans="4:19">
      <c r="D385" s="8"/>
      <c r="R385" s="2" t="e">
        <f t="shared" si="14"/>
        <v>#DIV/0!</v>
      </c>
      <c r="S385" s="2" t="e">
        <f t="shared" si="15"/>
        <v>#DIV/0!</v>
      </c>
    </row>
    <row r="386" spans="4:19">
      <c r="D386" s="8"/>
      <c r="R386" s="2" t="e">
        <f t="shared" si="14"/>
        <v>#DIV/0!</v>
      </c>
      <c r="S386" s="2" t="e">
        <f t="shared" si="15"/>
        <v>#DIV/0!</v>
      </c>
    </row>
    <row r="387" spans="4:19">
      <c r="D387" s="8"/>
      <c r="R387" s="2" t="e">
        <f t="shared" si="14"/>
        <v>#DIV/0!</v>
      </c>
      <c r="S387" s="2" t="e">
        <f t="shared" si="15"/>
        <v>#DIV/0!</v>
      </c>
    </row>
    <row r="388" spans="4:19">
      <c r="D388" s="8"/>
      <c r="R388" s="2" t="e">
        <f t="shared" si="14"/>
        <v>#DIV/0!</v>
      </c>
      <c r="S388" s="2" t="e">
        <f t="shared" si="15"/>
        <v>#DIV/0!</v>
      </c>
    </row>
    <row r="389" spans="4:19">
      <c r="D389" s="8"/>
      <c r="R389" s="2" t="e">
        <f t="shared" si="14"/>
        <v>#DIV/0!</v>
      </c>
      <c r="S389" s="2" t="e">
        <f t="shared" si="15"/>
        <v>#DIV/0!</v>
      </c>
    </row>
    <row r="390" spans="4:19">
      <c r="D390" s="8"/>
      <c r="R390" s="2" t="e">
        <f t="shared" si="14"/>
        <v>#DIV/0!</v>
      </c>
      <c r="S390" s="2" t="e">
        <f t="shared" si="15"/>
        <v>#DIV/0!</v>
      </c>
    </row>
    <row r="391" spans="4:19">
      <c r="D391" s="8"/>
      <c r="R391" s="2" t="e">
        <f t="shared" si="14"/>
        <v>#DIV/0!</v>
      </c>
      <c r="S391" s="2" t="e">
        <f t="shared" si="15"/>
        <v>#DIV/0!</v>
      </c>
    </row>
    <row r="392" spans="4:19">
      <c r="D392" s="8"/>
      <c r="R392" s="2" t="e">
        <f t="shared" si="14"/>
        <v>#DIV/0!</v>
      </c>
      <c r="S392" s="2" t="e">
        <f t="shared" si="15"/>
        <v>#DIV/0!</v>
      </c>
    </row>
    <row r="393" spans="4:19">
      <c r="D393" s="8"/>
      <c r="R393" s="2" t="e">
        <f t="shared" si="14"/>
        <v>#DIV/0!</v>
      </c>
      <c r="S393" s="2" t="e">
        <f t="shared" si="15"/>
        <v>#DIV/0!</v>
      </c>
    </row>
    <row r="394" spans="4:19">
      <c r="D394" s="8"/>
      <c r="R394" s="2" t="e">
        <f t="shared" si="14"/>
        <v>#DIV/0!</v>
      </c>
      <c r="S394" s="2" t="e">
        <f t="shared" si="15"/>
        <v>#DIV/0!</v>
      </c>
    </row>
    <row r="395" spans="4:19">
      <c r="D395" s="8"/>
      <c r="R395" s="2" t="e">
        <f t="shared" ref="R395:R434" si="16">((2*10)/O395)*SQRT((P395^2)-(((O395/2)-(Q395/(2*PI())))^2))</f>
        <v>#DIV/0!</v>
      </c>
      <c r="S395" s="2" t="e">
        <f t="shared" ref="S395:S434" si="17">(10*Q395)/(O395*PI())</f>
        <v>#DIV/0!</v>
      </c>
    </row>
    <row r="396" spans="4:19">
      <c r="D396" s="8"/>
      <c r="R396" s="2" t="e">
        <f t="shared" si="16"/>
        <v>#DIV/0!</v>
      </c>
      <c r="S396" s="2" t="e">
        <f t="shared" si="17"/>
        <v>#DIV/0!</v>
      </c>
    </row>
    <row r="397" spans="4:19">
      <c r="D397" s="8"/>
      <c r="R397" s="2" t="e">
        <f t="shared" si="16"/>
        <v>#DIV/0!</v>
      </c>
      <c r="S397" s="2" t="e">
        <f t="shared" si="17"/>
        <v>#DIV/0!</v>
      </c>
    </row>
    <row r="398" spans="4:19">
      <c r="D398" s="8"/>
      <c r="R398" s="2" t="e">
        <f t="shared" si="16"/>
        <v>#DIV/0!</v>
      </c>
      <c r="S398" s="2" t="e">
        <f t="shared" si="17"/>
        <v>#DIV/0!</v>
      </c>
    </row>
    <row r="399" spans="4:19">
      <c r="D399" s="8"/>
      <c r="R399" s="2" t="e">
        <f t="shared" si="16"/>
        <v>#DIV/0!</v>
      </c>
      <c r="S399" s="2" t="e">
        <f t="shared" si="17"/>
        <v>#DIV/0!</v>
      </c>
    </row>
    <row r="400" spans="4:19">
      <c r="D400" s="8"/>
      <c r="R400" s="2" t="e">
        <f t="shared" si="16"/>
        <v>#DIV/0!</v>
      </c>
      <c r="S400" s="2" t="e">
        <f t="shared" si="17"/>
        <v>#DIV/0!</v>
      </c>
    </row>
    <row r="401" spans="4:19">
      <c r="D401" s="8"/>
      <c r="R401" s="2" t="e">
        <f t="shared" si="16"/>
        <v>#DIV/0!</v>
      </c>
      <c r="S401" s="2" t="e">
        <f t="shared" si="17"/>
        <v>#DIV/0!</v>
      </c>
    </row>
    <row r="402" spans="4:19">
      <c r="D402" s="8"/>
      <c r="R402" s="2" t="e">
        <f t="shared" si="16"/>
        <v>#DIV/0!</v>
      </c>
      <c r="S402" s="2" t="e">
        <f t="shared" si="17"/>
        <v>#DIV/0!</v>
      </c>
    </row>
    <row r="403" spans="4:19">
      <c r="D403" s="8"/>
      <c r="R403" s="2" t="e">
        <f t="shared" si="16"/>
        <v>#DIV/0!</v>
      </c>
      <c r="S403" s="2" t="e">
        <f t="shared" si="17"/>
        <v>#DIV/0!</v>
      </c>
    </row>
    <row r="404" spans="4:19">
      <c r="D404" s="8"/>
      <c r="R404" s="2" t="e">
        <f t="shared" si="16"/>
        <v>#DIV/0!</v>
      </c>
      <c r="S404" s="2" t="e">
        <f t="shared" si="17"/>
        <v>#DIV/0!</v>
      </c>
    </row>
    <row r="405" spans="4:19">
      <c r="D405" s="8"/>
      <c r="R405" s="2" t="e">
        <f t="shared" si="16"/>
        <v>#DIV/0!</v>
      </c>
      <c r="S405" s="2" t="e">
        <f t="shared" si="17"/>
        <v>#DIV/0!</v>
      </c>
    </row>
    <row r="406" spans="4:19">
      <c r="D406" s="8"/>
      <c r="R406" s="2" t="e">
        <f t="shared" si="16"/>
        <v>#DIV/0!</v>
      </c>
      <c r="S406" s="2" t="e">
        <f t="shared" si="17"/>
        <v>#DIV/0!</v>
      </c>
    </row>
    <row r="407" spans="4:19">
      <c r="D407" s="8"/>
      <c r="R407" s="2" t="e">
        <f t="shared" si="16"/>
        <v>#DIV/0!</v>
      </c>
      <c r="S407" s="2" t="e">
        <f t="shared" si="17"/>
        <v>#DIV/0!</v>
      </c>
    </row>
    <row r="408" spans="4:19">
      <c r="D408" s="8"/>
      <c r="R408" s="2" t="e">
        <f t="shared" si="16"/>
        <v>#DIV/0!</v>
      </c>
      <c r="S408" s="2" t="e">
        <f t="shared" si="17"/>
        <v>#DIV/0!</v>
      </c>
    </row>
    <row r="409" spans="4:19">
      <c r="D409" s="8"/>
      <c r="R409" s="2" t="e">
        <f t="shared" si="16"/>
        <v>#DIV/0!</v>
      </c>
      <c r="S409" s="2" t="e">
        <f t="shared" si="17"/>
        <v>#DIV/0!</v>
      </c>
    </row>
    <row r="410" spans="4:19">
      <c r="D410" s="8"/>
      <c r="R410" s="2" t="e">
        <f t="shared" si="16"/>
        <v>#DIV/0!</v>
      </c>
      <c r="S410" s="2" t="e">
        <f t="shared" si="17"/>
        <v>#DIV/0!</v>
      </c>
    </row>
    <row r="411" spans="4:19">
      <c r="D411" s="8"/>
      <c r="R411" s="2" t="e">
        <f t="shared" si="16"/>
        <v>#DIV/0!</v>
      </c>
      <c r="S411" s="2" t="e">
        <f t="shared" si="17"/>
        <v>#DIV/0!</v>
      </c>
    </row>
    <row r="412" spans="4:19">
      <c r="D412" s="8"/>
      <c r="R412" s="2" t="e">
        <f t="shared" si="16"/>
        <v>#DIV/0!</v>
      </c>
      <c r="S412" s="2" t="e">
        <f t="shared" si="17"/>
        <v>#DIV/0!</v>
      </c>
    </row>
    <row r="413" spans="4:19">
      <c r="D413" s="8"/>
      <c r="R413" s="2" t="e">
        <f t="shared" si="16"/>
        <v>#DIV/0!</v>
      </c>
      <c r="S413" s="2" t="e">
        <f t="shared" si="17"/>
        <v>#DIV/0!</v>
      </c>
    </row>
    <row r="414" spans="4:19">
      <c r="D414" s="8"/>
      <c r="R414" s="2" t="e">
        <f t="shared" si="16"/>
        <v>#DIV/0!</v>
      </c>
      <c r="S414" s="2" t="e">
        <f t="shared" si="17"/>
        <v>#DIV/0!</v>
      </c>
    </row>
    <row r="415" spans="4:19">
      <c r="D415" s="8"/>
      <c r="R415" s="2" t="e">
        <f t="shared" si="16"/>
        <v>#DIV/0!</v>
      </c>
      <c r="S415" s="2" t="e">
        <f t="shared" si="17"/>
        <v>#DIV/0!</v>
      </c>
    </row>
    <row r="416" spans="4:19">
      <c r="D416" s="8"/>
      <c r="R416" s="2" t="e">
        <f t="shared" si="16"/>
        <v>#DIV/0!</v>
      </c>
      <c r="S416" s="2" t="e">
        <f t="shared" si="17"/>
        <v>#DIV/0!</v>
      </c>
    </row>
    <row r="417" spans="4:19">
      <c r="D417" s="8"/>
      <c r="R417" s="2" t="e">
        <f t="shared" si="16"/>
        <v>#DIV/0!</v>
      </c>
      <c r="S417" s="2" t="e">
        <f t="shared" si="17"/>
        <v>#DIV/0!</v>
      </c>
    </row>
    <row r="418" spans="4:19">
      <c r="D418" s="8"/>
      <c r="R418" s="2" t="e">
        <f t="shared" si="16"/>
        <v>#DIV/0!</v>
      </c>
      <c r="S418" s="2" t="e">
        <f t="shared" si="17"/>
        <v>#DIV/0!</v>
      </c>
    </row>
    <row r="419" spans="4:19">
      <c r="D419" s="8"/>
      <c r="R419" s="2" t="e">
        <f t="shared" si="16"/>
        <v>#DIV/0!</v>
      </c>
      <c r="S419" s="2" t="e">
        <f t="shared" si="17"/>
        <v>#DIV/0!</v>
      </c>
    </row>
    <row r="420" spans="4:19">
      <c r="D420" s="8"/>
      <c r="R420" s="2" t="e">
        <f t="shared" si="16"/>
        <v>#DIV/0!</v>
      </c>
      <c r="S420" s="2" t="e">
        <f t="shared" si="17"/>
        <v>#DIV/0!</v>
      </c>
    </row>
    <row r="421" spans="4:19">
      <c r="D421" s="8"/>
      <c r="R421" s="2" t="e">
        <f t="shared" si="16"/>
        <v>#DIV/0!</v>
      </c>
      <c r="S421" s="2" t="e">
        <f t="shared" si="17"/>
        <v>#DIV/0!</v>
      </c>
    </row>
    <row r="422" spans="4:19">
      <c r="D422" s="8"/>
      <c r="R422" s="2" t="e">
        <f t="shared" si="16"/>
        <v>#DIV/0!</v>
      </c>
      <c r="S422" s="2" t="e">
        <f t="shared" si="17"/>
        <v>#DIV/0!</v>
      </c>
    </row>
    <row r="423" spans="4:19">
      <c r="D423" s="8"/>
      <c r="R423" s="2" t="e">
        <f t="shared" si="16"/>
        <v>#DIV/0!</v>
      </c>
      <c r="S423" s="2" t="e">
        <f t="shared" si="17"/>
        <v>#DIV/0!</v>
      </c>
    </row>
    <row r="424" spans="4:19">
      <c r="D424" s="8"/>
      <c r="R424" s="2" t="e">
        <f t="shared" si="16"/>
        <v>#DIV/0!</v>
      </c>
      <c r="S424" s="2" t="e">
        <f t="shared" si="17"/>
        <v>#DIV/0!</v>
      </c>
    </row>
    <row r="425" spans="4:19">
      <c r="D425" s="8"/>
      <c r="R425" s="2" t="e">
        <f t="shared" si="16"/>
        <v>#DIV/0!</v>
      </c>
      <c r="S425" s="2" t="e">
        <f t="shared" si="17"/>
        <v>#DIV/0!</v>
      </c>
    </row>
    <row r="426" spans="4:19">
      <c r="D426" s="8"/>
      <c r="R426" s="2" t="e">
        <f t="shared" si="16"/>
        <v>#DIV/0!</v>
      </c>
      <c r="S426" s="2" t="e">
        <f t="shared" si="17"/>
        <v>#DIV/0!</v>
      </c>
    </row>
    <row r="427" spans="4:19">
      <c r="D427" s="8"/>
      <c r="R427" s="2" t="e">
        <f t="shared" si="16"/>
        <v>#DIV/0!</v>
      </c>
      <c r="S427" s="2" t="e">
        <f t="shared" si="17"/>
        <v>#DIV/0!</v>
      </c>
    </row>
    <row r="428" spans="4:19">
      <c r="D428" s="8"/>
      <c r="R428" s="2" t="e">
        <f t="shared" si="16"/>
        <v>#DIV/0!</v>
      </c>
      <c r="S428" s="2" t="e">
        <f t="shared" si="17"/>
        <v>#DIV/0!</v>
      </c>
    </row>
    <row r="429" spans="4:19">
      <c r="D429" s="8"/>
      <c r="R429" s="2" t="e">
        <f t="shared" si="16"/>
        <v>#DIV/0!</v>
      </c>
      <c r="S429" s="2" t="e">
        <f t="shared" si="17"/>
        <v>#DIV/0!</v>
      </c>
    </row>
    <row r="430" spans="4:19">
      <c r="D430" s="8"/>
      <c r="R430" s="2" t="e">
        <f t="shared" si="16"/>
        <v>#DIV/0!</v>
      </c>
      <c r="S430" s="2" t="e">
        <f t="shared" si="17"/>
        <v>#DIV/0!</v>
      </c>
    </row>
    <row r="431" spans="4:19">
      <c r="D431" s="8"/>
      <c r="R431" s="2" t="e">
        <f t="shared" si="16"/>
        <v>#DIV/0!</v>
      </c>
      <c r="S431" s="2" t="e">
        <f t="shared" si="17"/>
        <v>#DIV/0!</v>
      </c>
    </row>
    <row r="432" spans="4:19">
      <c r="D432" s="8"/>
      <c r="R432" s="2" t="e">
        <f t="shared" si="16"/>
        <v>#DIV/0!</v>
      </c>
      <c r="S432" s="2" t="e">
        <f t="shared" si="17"/>
        <v>#DIV/0!</v>
      </c>
    </row>
    <row r="433" spans="4:19">
      <c r="D433" s="8"/>
      <c r="R433" s="2" t="e">
        <f t="shared" si="16"/>
        <v>#DIV/0!</v>
      </c>
      <c r="S433" s="2" t="e">
        <f t="shared" si="17"/>
        <v>#DIV/0!</v>
      </c>
    </row>
    <row r="434" spans="4:19">
      <c r="D434" s="8"/>
      <c r="R434" s="2" t="e">
        <f t="shared" si="16"/>
        <v>#DIV/0!</v>
      </c>
      <c r="S434" s="2" t="e">
        <f t="shared" si="17"/>
        <v>#DIV/0!</v>
      </c>
    </row>
  </sheetData>
  <sortState ref="A2:X433">
    <sortCondition ref="B2:B433"/>
    <sortCondition ref="A2:A433"/>
    <sortCondition ref="C2:C433"/>
  </sortState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G8" sqref="G8"/>
    </sheetView>
  </sheetViews>
  <sheetFormatPr defaultRowHeight="15"/>
  <cols>
    <col min="2" max="2" width="9.140625" style="10"/>
    <col min="7" max="7" width="7.28515625" customWidth="1"/>
    <col min="8" max="8" width="8.85546875" customWidth="1"/>
    <col min="9" max="9" width="14.140625" customWidth="1"/>
  </cols>
  <sheetData>
    <row r="1" spans="1:10">
      <c r="A1" s="6" t="s">
        <v>795</v>
      </c>
      <c r="C1" s="13" t="s">
        <v>805</v>
      </c>
    </row>
    <row r="3" spans="1:10">
      <c r="B3" s="4" t="s">
        <v>534</v>
      </c>
      <c r="C3" s="6" t="s">
        <v>798</v>
      </c>
      <c r="F3" s="1" t="s">
        <v>77</v>
      </c>
      <c r="J3" s="6" t="s">
        <v>804</v>
      </c>
    </row>
    <row r="4" spans="1:10">
      <c r="A4" t="s">
        <v>91</v>
      </c>
      <c r="B4" s="10">
        <f>COUNTIF(List!$I$2:I$406, A4)</f>
        <v>0</v>
      </c>
      <c r="C4" s="11"/>
      <c r="E4" t="s">
        <v>91</v>
      </c>
      <c r="F4" s="10">
        <f>COUNTIF(List!$J$2:J$409, E4)</f>
        <v>3</v>
      </c>
      <c r="G4" s="11"/>
      <c r="I4" s="2" t="s">
        <v>93</v>
      </c>
      <c r="J4" s="10">
        <f>COUNTIF(List!$B$2:B$406, I4)</f>
        <v>1</v>
      </c>
    </row>
    <row r="5" spans="1:10">
      <c r="A5" t="s">
        <v>796</v>
      </c>
      <c r="B5" s="10">
        <f>COUNTIF(List!$I$2:I$406, A5)</f>
        <v>0</v>
      </c>
      <c r="C5" s="11"/>
      <c r="E5" t="s">
        <v>86</v>
      </c>
      <c r="F5" s="10">
        <f>COUNTIF(List!$J$2:J$409, E5)</f>
        <v>1</v>
      </c>
      <c r="G5" s="11"/>
      <c r="I5" s="2" t="s">
        <v>483</v>
      </c>
      <c r="J5" s="10">
        <f>COUNTIF(List!$B$2:B$406, I5)</f>
        <v>3</v>
      </c>
    </row>
    <row r="6" spans="1:10">
      <c r="A6" t="s">
        <v>797</v>
      </c>
      <c r="B6" s="10">
        <f>COUNTIF(List!$I$2:I$406, A6)</f>
        <v>0</v>
      </c>
      <c r="C6" s="11"/>
      <c r="E6" t="s">
        <v>85</v>
      </c>
      <c r="F6" s="10">
        <f>COUNTIF(List!$J$2:J$409, E6)</f>
        <v>27</v>
      </c>
      <c r="G6" s="11"/>
      <c r="I6" s="2" t="s">
        <v>559</v>
      </c>
      <c r="J6" s="10">
        <f>COUNTIF(List!$B$2:B$406, I6)</f>
        <v>1</v>
      </c>
    </row>
    <row r="7" spans="1:10">
      <c r="A7" t="s">
        <v>622</v>
      </c>
      <c r="B7" s="10">
        <f>COUNTIF(List!$I$2:I$406, A7)</f>
        <v>2</v>
      </c>
      <c r="C7" s="11"/>
      <c r="E7" t="s">
        <v>357</v>
      </c>
      <c r="F7" s="10">
        <f>COUNTIF(List!$J$2:J$409, E7)</f>
        <v>5</v>
      </c>
      <c r="G7" s="11"/>
      <c r="I7" s="2" t="s">
        <v>149</v>
      </c>
      <c r="J7" s="10">
        <f>COUNTIF(List!$B$2:B$406, I7)</f>
        <v>7</v>
      </c>
    </row>
    <row r="8" spans="1:10">
      <c r="A8" t="s">
        <v>619</v>
      </c>
      <c r="B8" s="10">
        <f>COUNTIF(List!$I$2:I$406, A8)</f>
        <v>1</v>
      </c>
      <c r="C8" s="10">
        <f>SUM(B4:B8)</f>
        <v>3</v>
      </c>
      <c r="E8" t="s">
        <v>80</v>
      </c>
      <c r="F8" s="10">
        <f>COUNTIF(List!$J$2:J$409, E8)</f>
        <v>135</v>
      </c>
      <c r="G8" s="14" t="s">
        <v>806</v>
      </c>
      <c r="I8" s="2" t="s">
        <v>218</v>
      </c>
      <c r="J8" s="10">
        <f>COUNTIF(List!$B$2:B$406, I8)</f>
        <v>8</v>
      </c>
    </row>
    <row r="9" spans="1:10">
      <c r="A9" t="s">
        <v>85</v>
      </c>
      <c r="B9" s="10">
        <f>COUNTIF(List!$I$2:I$406, A9)</f>
        <v>0</v>
      </c>
      <c r="C9" s="11"/>
      <c r="E9" t="s">
        <v>87</v>
      </c>
      <c r="F9" s="10">
        <f>COUNTIF(List!$J$2:J$409, E9)</f>
        <v>6</v>
      </c>
      <c r="G9" s="10">
        <f>SUM(F4:F9)</f>
        <v>177</v>
      </c>
      <c r="I9" s="2" t="s">
        <v>347</v>
      </c>
      <c r="J9" s="10">
        <f>COUNTIF(List!$B$2:B$406, I9)</f>
        <v>1</v>
      </c>
    </row>
    <row r="10" spans="1:10">
      <c r="A10" t="s">
        <v>556</v>
      </c>
      <c r="B10" s="10">
        <f>COUNTIF(List!$I$2:I$406, A10)</f>
        <v>3</v>
      </c>
      <c r="C10" s="11"/>
      <c r="E10" t="s">
        <v>81</v>
      </c>
      <c r="F10" s="10">
        <f>COUNTIF(List!$J$2:J$409, E10)</f>
        <v>45</v>
      </c>
      <c r="I10" s="2" t="s">
        <v>289</v>
      </c>
      <c r="J10" s="10">
        <f>COUNTIF(List!$B$2:B$406, I10)</f>
        <v>9</v>
      </c>
    </row>
    <row r="11" spans="1:10">
      <c r="A11" t="s">
        <v>544</v>
      </c>
      <c r="B11" s="10">
        <f>COUNTIF(List!$I$2:I$406, A11)</f>
        <v>3</v>
      </c>
      <c r="C11" s="11"/>
      <c r="E11" t="s">
        <v>88</v>
      </c>
      <c r="F11" s="10">
        <f>COUNTIF(List!$J$2:J$409, E11)</f>
        <v>3</v>
      </c>
      <c r="I11" s="2" t="s">
        <v>313</v>
      </c>
      <c r="J11" s="10">
        <f>COUNTIF(List!$B$2:B$406, I11)</f>
        <v>2</v>
      </c>
    </row>
    <row r="12" spans="1:10">
      <c r="A12" t="s">
        <v>545</v>
      </c>
      <c r="B12" s="10">
        <f>COUNTIF(List!$I$2:I$406, A12)</f>
        <v>8</v>
      </c>
      <c r="C12" s="11"/>
      <c r="E12" t="s">
        <v>84</v>
      </c>
      <c r="F12" s="10">
        <f>COUNTIF(List!$J$2:J$409, E12)</f>
        <v>5</v>
      </c>
      <c r="I12" s="2" t="s">
        <v>789</v>
      </c>
      <c r="J12" s="10">
        <f>COUNTIF(List!$B$2:B$406, I12)</f>
        <v>1</v>
      </c>
    </row>
    <row r="13" spans="1:10">
      <c r="A13" t="s">
        <v>624</v>
      </c>
      <c r="B13" s="10">
        <f>COUNTIF(List!$I$2:I$406, A13)</f>
        <v>8</v>
      </c>
      <c r="C13" s="10">
        <f>SUM(B9:B13)</f>
        <v>22</v>
      </c>
      <c r="E13" t="s">
        <v>421</v>
      </c>
      <c r="F13" s="10">
        <f>COUNTIF(List!$J$2:J$409, E13)</f>
        <v>1</v>
      </c>
      <c r="I13" s="2" t="s">
        <v>183</v>
      </c>
      <c r="J13" s="10">
        <f>COUNTIF(List!$B$2:B$406, I13)</f>
        <v>1</v>
      </c>
    </row>
    <row r="14" spans="1:10">
      <c r="A14" t="s">
        <v>80</v>
      </c>
      <c r="B14" s="10">
        <f>COUNTIF(List!$I$2:I$406, A14)</f>
        <v>4</v>
      </c>
      <c r="C14" s="11"/>
      <c r="E14" t="s">
        <v>90</v>
      </c>
      <c r="F14" s="10">
        <f>COUNTIF(List!$J$2:J$409, E14)</f>
        <v>4</v>
      </c>
      <c r="I14" s="2" t="s">
        <v>120</v>
      </c>
      <c r="J14" s="10">
        <f>COUNTIF(List!$B$2:B$406, I14)</f>
        <v>9</v>
      </c>
    </row>
    <row r="15" spans="1:10">
      <c r="A15" t="s">
        <v>541</v>
      </c>
      <c r="B15" s="10">
        <f>COUNTIF(List!$I$2:I$406, A15)</f>
        <v>15</v>
      </c>
      <c r="C15" s="11"/>
      <c r="E15" t="s">
        <v>372</v>
      </c>
      <c r="F15" s="10">
        <f>COUNTIF(List!$J$2:J$409, E15)</f>
        <v>1</v>
      </c>
      <c r="I15" s="2" t="s">
        <v>36</v>
      </c>
      <c r="J15" s="10">
        <f>COUNTIF(List!$B$2:B$406, I15)</f>
        <v>6</v>
      </c>
    </row>
    <row r="16" spans="1:10">
      <c r="A16" t="s">
        <v>561</v>
      </c>
      <c r="B16" s="10">
        <f>COUNTIF(List!$I$2:I$406, A16)</f>
        <v>11</v>
      </c>
      <c r="C16" s="11"/>
      <c r="E16" t="s">
        <v>83</v>
      </c>
      <c r="F16" s="10">
        <f>COUNTIF(List!$J$2:J$409, E16)</f>
        <v>2</v>
      </c>
      <c r="I16" s="2" t="s">
        <v>212</v>
      </c>
      <c r="J16" s="10">
        <f>COUNTIF(List!$B$2:B$406, I16)</f>
        <v>5</v>
      </c>
    </row>
    <row r="17" spans="1:10">
      <c r="A17" t="s">
        <v>605</v>
      </c>
      <c r="B17" s="10">
        <f>COUNTIF(List!$I$2:I$406, A17)</f>
        <v>14</v>
      </c>
      <c r="C17" s="11"/>
      <c r="E17" t="s">
        <v>506</v>
      </c>
      <c r="F17" s="10">
        <f>COUNTIF(List!$J$2:J$409, E17)</f>
        <v>1</v>
      </c>
      <c r="I17" s="2" t="s">
        <v>198</v>
      </c>
      <c r="J17" s="10">
        <f>COUNTIF(List!$B$2:B$406, I17)</f>
        <v>4</v>
      </c>
    </row>
    <row r="18" spans="1:10">
      <c r="A18" t="s">
        <v>538</v>
      </c>
      <c r="B18" s="10">
        <f>COUNTIF(List!$I$2:I$406, A18)</f>
        <v>90</v>
      </c>
      <c r="C18" s="10">
        <f>SUM(B14:B18)</f>
        <v>134</v>
      </c>
      <c r="E18" t="s">
        <v>799</v>
      </c>
      <c r="F18" s="10">
        <f>COUNTIF(List!$J$2:J$409, E18)</f>
        <v>0</v>
      </c>
      <c r="I18" s="2" t="s">
        <v>161</v>
      </c>
      <c r="J18" s="10">
        <f>COUNTIF(List!$B$2:B$406, I18)</f>
        <v>8</v>
      </c>
    </row>
    <row r="19" spans="1:10">
      <c r="I19" s="2" t="s">
        <v>69</v>
      </c>
      <c r="J19" s="10">
        <f>COUNTIF(List!$B$2:B$406, I19)</f>
        <v>33</v>
      </c>
    </row>
    <row r="20" spans="1:10">
      <c r="I20" s="2" t="s">
        <v>130</v>
      </c>
      <c r="J20" s="10">
        <f>COUNTIF(List!$B$2:B$406, I20)</f>
        <v>3</v>
      </c>
    </row>
    <row r="21" spans="1:10">
      <c r="B21" s="12" t="s">
        <v>800</v>
      </c>
      <c r="E21" t="s">
        <v>71</v>
      </c>
      <c r="I21" s="2" t="s">
        <v>152</v>
      </c>
      <c r="J21" s="10">
        <f>COUNTIF(List!$B$2:B$406, I21)</f>
        <v>2</v>
      </c>
    </row>
    <row r="22" spans="1:10">
      <c r="A22" t="s">
        <v>112</v>
      </c>
      <c r="B22" s="10">
        <f>COUNTIF(List!$F$2:F$406, A22)</f>
        <v>20</v>
      </c>
      <c r="D22" t="s">
        <v>46</v>
      </c>
      <c r="E22" s="10">
        <f>COUNTIF(List!$D$2:D$406, D22)</f>
        <v>185</v>
      </c>
      <c r="I22" s="2" t="s">
        <v>229</v>
      </c>
      <c r="J22" s="10">
        <f>COUNTIF(List!$B$2:B$406, I22)</f>
        <v>11</v>
      </c>
    </row>
    <row r="23" spans="1:10">
      <c r="A23" t="s">
        <v>113</v>
      </c>
      <c r="B23" s="10">
        <f>COUNTIF(List!$F$2:F$406, A23)</f>
        <v>12</v>
      </c>
      <c r="D23" t="s">
        <v>72</v>
      </c>
      <c r="E23" s="10">
        <f>COUNTIF(List!$D$2:D$406, D23)</f>
        <v>45</v>
      </c>
      <c r="I23" s="2" t="s">
        <v>32</v>
      </c>
      <c r="J23" s="10">
        <f>COUNTIF(List!$B$2:B$406, I23)</f>
        <v>2</v>
      </c>
    </row>
    <row r="24" spans="1:10">
      <c r="A24" t="s">
        <v>116</v>
      </c>
      <c r="B24" s="10">
        <f>COUNTIF(List!$F$2:F$406, A24)</f>
        <v>34</v>
      </c>
      <c r="D24" t="s">
        <v>802</v>
      </c>
      <c r="E24" s="10">
        <f>COUNTIF(List!$D$2:D$406, D24)</f>
        <v>1</v>
      </c>
      <c r="I24" s="2" t="s">
        <v>23</v>
      </c>
      <c r="J24" s="10">
        <f>COUNTIF(List!$B$2:B$406, I24)</f>
        <v>1</v>
      </c>
    </row>
    <row r="25" spans="1:10">
      <c r="A25" t="s">
        <v>118</v>
      </c>
      <c r="B25" s="10">
        <f>COUNTIF(List!$F$2:F$406, A25)</f>
        <v>23</v>
      </c>
      <c r="D25" t="s">
        <v>74</v>
      </c>
      <c r="E25" s="10">
        <f>COUNTIF(List!$D$2:D$406, D25)</f>
        <v>1</v>
      </c>
      <c r="I25" s="2" t="s">
        <v>225</v>
      </c>
      <c r="J25" s="10">
        <f>COUNTIF(List!$B$2:B$406, I25)</f>
        <v>12</v>
      </c>
    </row>
    <row r="26" spans="1:10">
      <c r="I26" s="2" t="s">
        <v>684</v>
      </c>
      <c r="J26" s="10">
        <f>COUNTIF(List!$B$2:B$406, I26)</f>
        <v>1</v>
      </c>
    </row>
    <row r="27" spans="1:10">
      <c r="I27" s="2" t="s">
        <v>204</v>
      </c>
      <c r="J27" s="10">
        <f>COUNTIF(List!$B$2:B$406, I27)</f>
        <v>5</v>
      </c>
    </row>
    <row r="28" spans="1:10">
      <c r="I28" s="2" t="s">
        <v>409</v>
      </c>
      <c r="J28" s="10">
        <f>COUNTIF(List!$B$2:B$406, I28)</f>
        <v>6</v>
      </c>
    </row>
    <row r="29" spans="1:10">
      <c r="I29" s="2" t="s">
        <v>29</v>
      </c>
      <c r="J29" s="10">
        <f>COUNTIF(List!$B$2:B$406, I29)</f>
        <v>6</v>
      </c>
    </row>
    <row r="30" spans="1:10">
      <c r="I30" s="2" t="s">
        <v>15</v>
      </c>
      <c r="J30" s="10">
        <f>COUNTIF(List!$B$2:B$406, I30)</f>
        <v>7</v>
      </c>
    </row>
    <row r="31" spans="1:10">
      <c r="I31" s="2" t="s">
        <v>140</v>
      </c>
      <c r="J31" s="10">
        <f>COUNTIF(List!$B$2:B$406, I31)</f>
        <v>8</v>
      </c>
    </row>
    <row r="32" spans="1:10">
      <c r="I32" s="2" t="s">
        <v>311</v>
      </c>
      <c r="J32" s="10">
        <f>COUNTIF(List!$B$2:B$406, I32)</f>
        <v>1</v>
      </c>
    </row>
    <row r="33" spans="9:10">
      <c r="I33" s="2" t="s">
        <v>714</v>
      </c>
      <c r="J33" s="10">
        <f>COUNTIF(List!$B$2:B$406, I33)</f>
        <v>1</v>
      </c>
    </row>
    <row r="34" spans="9:10">
      <c r="I34" s="2" t="s">
        <v>236</v>
      </c>
      <c r="J34" s="10">
        <f>COUNTIF(List!$B$2:B$406, I34)</f>
        <v>1</v>
      </c>
    </row>
    <row r="35" spans="9:10">
      <c r="I35" s="2" t="s">
        <v>68</v>
      </c>
      <c r="J35" s="10">
        <f>COUNTIF(List!$B$2:B$406, I35)</f>
        <v>18</v>
      </c>
    </row>
    <row r="36" spans="9:10">
      <c r="I36" s="2" t="s">
        <v>185</v>
      </c>
      <c r="J36" s="10">
        <f>COUNTIF(List!$B$2:B$406, I36)</f>
        <v>5</v>
      </c>
    </row>
    <row r="37" spans="9:10">
      <c r="I37" s="2" t="s">
        <v>587</v>
      </c>
      <c r="J37" s="10">
        <f>COUNTIF(List!$B$2:B$406, I37)</f>
        <v>2</v>
      </c>
    </row>
    <row r="38" spans="9:10">
      <c r="I38" s="2" t="s">
        <v>132</v>
      </c>
      <c r="J38" s="10">
        <f>COUNTIF(List!$B$2:B$406, I38)</f>
        <v>6</v>
      </c>
    </row>
    <row r="39" spans="9:10">
      <c r="I39" s="2" t="s">
        <v>127</v>
      </c>
      <c r="J39" s="10">
        <f>COUNTIF(List!$B$2:B$406, I39)</f>
        <v>1</v>
      </c>
    </row>
    <row r="40" spans="9:10">
      <c r="I40" s="2" t="s">
        <v>123</v>
      </c>
      <c r="J40" s="10">
        <f>COUNTIF(List!$B$2:B$406, I40)</f>
        <v>11</v>
      </c>
    </row>
    <row r="41" spans="9:10">
      <c r="I41" s="2" t="s">
        <v>733</v>
      </c>
      <c r="J41" s="10">
        <f>COUNTIF(List!$B$2:B$406, I41)</f>
        <v>2</v>
      </c>
    </row>
    <row r="42" spans="9:10">
      <c r="I42" s="2" t="s">
        <v>724</v>
      </c>
      <c r="J42" s="10">
        <f>COUNTIF(List!$B$2:B$406, I42)</f>
        <v>1</v>
      </c>
    </row>
    <row r="43" spans="9:10">
      <c r="I43" s="2" t="s">
        <v>413</v>
      </c>
      <c r="J43" s="10">
        <f>COUNTIF(List!$B$2:B$406, I43)</f>
        <v>3</v>
      </c>
    </row>
    <row r="44" spans="9:10">
      <c r="I44" s="2" t="s">
        <v>718</v>
      </c>
      <c r="J44" s="10">
        <f>COUNTIF(List!$B$2:B$406, I44)</f>
        <v>6</v>
      </c>
    </row>
    <row r="45" spans="9:10">
      <c r="I45" s="2" t="s">
        <v>720</v>
      </c>
      <c r="J45" s="10">
        <f>COUNTIF(List!$B$2:B$406, I45)</f>
        <v>2</v>
      </c>
    </row>
    <row r="46" spans="9:10">
      <c r="I46" s="2" t="s">
        <v>109</v>
      </c>
      <c r="J46" s="10">
        <f>COUNTIF(List!$B$2:B$406, I46)</f>
        <v>10</v>
      </c>
    </row>
    <row r="47" spans="9:10">
      <c r="I47" s="2" t="s">
        <v>282</v>
      </c>
      <c r="J47" s="10">
        <f>COUNTIF(List!$B$2:B$406, I47)</f>
        <v>3</v>
      </c>
    </row>
    <row r="48" spans="9:10">
      <c r="I48" s="2" t="s">
        <v>273</v>
      </c>
      <c r="J48" s="10">
        <f>COUNTIF(List!$B$2:B$406, I48)</f>
        <v>9</v>
      </c>
    </row>
    <row r="49" spans="8:10">
      <c r="I49" s="2" t="s">
        <v>98</v>
      </c>
      <c r="J49" s="10">
        <f>COUNTIF(List!$B$2:B$406, I49)</f>
        <v>7</v>
      </c>
    </row>
    <row r="50" spans="8:10">
      <c r="I50" s="2" t="s">
        <v>18</v>
      </c>
      <c r="J50" s="10">
        <f>COUNTIF(List!$B$2:B$406, I50)</f>
        <v>3</v>
      </c>
    </row>
    <row r="51" spans="8:10">
      <c r="I51" s="2" t="s">
        <v>70</v>
      </c>
      <c r="J51" s="10">
        <f>COUNTIF(List!$B$2:B$406, I51)</f>
        <v>5</v>
      </c>
    </row>
    <row r="52" spans="8:10">
      <c r="I52" s="2" t="s">
        <v>240</v>
      </c>
      <c r="J52" s="10">
        <f>COUNTIF(List!$B$2:B$406, I52)</f>
        <v>14</v>
      </c>
    </row>
    <row r="53" spans="8:10">
      <c r="I53" s="2" t="s">
        <v>414</v>
      </c>
      <c r="J53" s="10">
        <f>COUNTIF(List!$B$2:B$406, I53)</f>
        <v>1</v>
      </c>
    </row>
    <row r="54" spans="8:10">
      <c r="H5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List</vt:lpstr>
      <vt:lpstr>Summary</vt:lpstr>
    </vt:vector>
  </TitlesOfParts>
  <Company>Photo-art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Owner</cp:lastModifiedBy>
  <dcterms:created xsi:type="dcterms:W3CDTF">2010-02-07T14:32:46Z</dcterms:created>
  <dcterms:modified xsi:type="dcterms:W3CDTF">2021-07-24T10:32:00Z</dcterms:modified>
</cp:coreProperties>
</file>